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65" activeTab="0"/>
  </bookViews>
  <sheets>
    <sheet name="假期施工项目" sheetId="1" r:id="rId1"/>
  </sheets>
  <definedNames/>
  <calcPr fullCalcOnLoad="1"/>
</workbook>
</file>

<file path=xl/sharedStrings.xml><?xml version="1.0" encoding="utf-8"?>
<sst xmlns="http://schemas.openxmlformats.org/spreadsheetml/2006/main" count="1527" uniqueCount="812">
  <si>
    <t>序号</t>
  </si>
  <si>
    <t>项目名称</t>
  </si>
  <si>
    <t>单位</t>
  </si>
  <si>
    <t>㎡</t>
  </si>
  <si>
    <t>综合单价（元）</t>
  </si>
  <si>
    <t>工程量</t>
  </si>
  <si>
    <r>
      <t xml:space="preserve">合价 </t>
    </r>
    <r>
      <rPr>
        <sz val="11"/>
        <rFont val="宋体"/>
        <family val="0"/>
      </rPr>
      <t xml:space="preserve"> </t>
    </r>
    <r>
      <rPr>
        <sz val="11"/>
        <rFont val="宋体"/>
        <family val="0"/>
      </rPr>
      <t>（元）</t>
    </r>
  </si>
  <si>
    <t>备注</t>
  </si>
  <si>
    <t>天花及墙身铲灰，扇灰，扫乳胶漆（3、4号教学楼2-6层圆弧位置）</t>
  </si>
  <si>
    <t>铲除扇灰到批荡面，扫108胶水，扇多邦外墙灰2遍，砂纸打磨，扫立邦707外墙乳胶漆一次底漆两次面漆（以17公升/桶扫面积不超过80平方）</t>
  </si>
  <si>
    <t>窗台铺石（嘛石）               （3、4号教学楼2-6层圆弧位置）</t>
  </si>
  <si>
    <t>m</t>
  </si>
  <si>
    <t xml:space="preserve">50mm-90mm宽                     </t>
  </si>
  <si>
    <t>窗台铺石嘛石（圆弧位置）          （3、4号教学楼2-6层圆弧位置）</t>
  </si>
  <si>
    <t xml:space="preserve">50mm-90mm宽                      </t>
  </si>
  <si>
    <t>打凿楼梯步级地砖             （3、4号教学楼2-6层圆弧位置）</t>
  </si>
  <si>
    <t xml:space="preserve">楼梯步级损坏位置                      </t>
  </si>
  <si>
    <t>楼梯步级铺地砖               （3、4号教学楼2-6层圆弧位置）</t>
  </si>
  <si>
    <t>安装￠75PVC排水管            （3、4号教学楼2-6层圆弧位置）</t>
  </si>
  <si>
    <t xml:space="preserve">含材料人工、开楼层孔、地漏            </t>
  </si>
  <si>
    <t>安装￠110PVC排水管           （3、4号教学楼2-6层圆弧位置）</t>
  </si>
  <si>
    <t xml:space="preserve">含材料人工、开楼层孔                </t>
  </si>
  <si>
    <t>楼层孔补洞                   （3、4号教学楼2-6层圆弧位置）</t>
  </si>
  <si>
    <t>个</t>
  </si>
  <si>
    <t xml:space="preserve">洞边修复回原貌                        </t>
  </si>
  <si>
    <t>清理干净玻璃雨棚现有结构胶    （3、4号教学楼首层玻璃雨棚）</t>
  </si>
  <si>
    <t>玻璃雨棚打胶                 （3、4号教学楼首层玻璃雨棚）</t>
  </si>
  <si>
    <t xml:space="preserve">间缝打白云牌SS611硅酮耐候密封胶（50级）、打胶饱满、平整。            </t>
  </si>
  <si>
    <t>清洗玻璃                    （3、4号教学楼首层玻璃雨棚）</t>
  </si>
  <si>
    <t>无污渍</t>
  </si>
  <si>
    <t>安装￠75PVC排水管            （3、4号教学楼首层玻璃雨棚）</t>
  </si>
  <si>
    <t xml:space="preserve">含材料人工、开过墙孔、补墙孔     </t>
  </si>
  <si>
    <t>打凿墙体及地面               （3、4号教学楼及行政楼天面）</t>
  </si>
  <si>
    <t>锯缝打凿墙体高150mm、到砖墙体，锯缝打凿地面宽300mm、深100mm</t>
  </si>
  <si>
    <t>水泥砂浆垫层（防水底层）      （3、4号教学楼及行政楼天面）</t>
  </si>
  <si>
    <t>扫德高911柔性防水            （3、4号教学楼及行政楼天面）</t>
  </si>
  <si>
    <t>扫两遍</t>
  </si>
  <si>
    <t>水泥砂浆保护层（防水面层）     （3、4号教学楼及行政楼天面）</t>
  </si>
  <si>
    <t>余泥下运</t>
  </si>
  <si>
    <r>
      <t>m</t>
    </r>
    <r>
      <rPr>
        <vertAlign val="superscript"/>
        <sz val="12"/>
        <rFont val="宋体"/>
        <family val="0"/>
      </rPr>
      <t>3</t>
    </r>
  </si>
  <si>
    <t>余泥外运</t>
  </si>
  <si>
    <t>二、8号教学楼卫生间防水处理工程</t>
  </si>
  <si>
    <t>打凿墙体及地面瓷片</t>
  </si>
  <si>
    <t>锯缝打凿墙体高300mm、到砖墙体，锯缝打凿地面宽300mm、深60mm</t>
  </si>
  <si>
    <t xml:space="preserve">水泥砂浆垫层（防水底层）      </t>
  </si>
  <si>
    <t xml:space="preserve">扫德高911柔性防水            </t>
  </si>
  <si>
    <t xml:space="preserve">贴墙体及地面瓷片（防水面层）     </t>
  </si>
  <si>
    <t>三、教学楼、宿舍楼天台、线管井木门改为不锈钢门及线管井顶加装不锈钢盖</t>
  </si>
  <si>
    <t>拆除天台、线管井门框及门扇</t>
  </si>
  <si>
    <t>套</t>
  </si>
  <si>
    <t>只拆除已损坏的</t>
  </si>
  <si>
    <t>安装不锈钢门</t>
  </si>
  <si>
    <t>304#50mm*50mm方通*足1.0厚门框制安，门扇304#38mm*38mm方通*足0.8mm厚骨架，每隔500mm一条横骨，单面封304#足0.8mm厚不锈钢板（含五金配件，明锁不锈钢插销）焊接饱满、牢固，修补门边回原貌</t>
  </si>
  <si>
    <t>安装不锈钢盖</t>
  </si>
  <si>
    <t>四边304#38mm*38mm方通*足0.8mm厚骨架，中间+子横骨，单面封304#足0.8mm厚不锈钢板（含五金配件，明锁不锈钢插销）焊接饱满、牢固</t>
  </si>
  <si>
    <t>拆除门扇外运</t>
  </si>
  <si>
    <t>四、职院2号教学楼2楼，6楼场室建设工程（204、205、601-605）</t>
  </si>
  <si>
    <t>拆除黑板及宣传栏</t>
  </si>
  <si>
    <t>拆除固定座椅及桌子</t>
  </si>
  <si>
    <t xml:space="preserve">6个位座椅及桌子/套，                    </t>
  </si>
  <si>
    <t>打凿墙体</t>
  </si>
  <si>
    <t>厚180mm（604-605两间课室之间隔墙）</t>
  </si>
  <si>
    <t>打凿讲台</t>
  </si>
  <si>
    <t xml:space="preserve">厚330mm </t>
  </si>
  <si>
    <t>打凿地面</t>
  </si>
  <si>
    <t xml:space="preserve">厚50mm </t>
  </si>
  <si>
    <t>铺地砖</t>
  </si>
  <si>
    <t>贴地脚线</t>
  </si>
  <si>
    <t>m</t>
  </si>
  <si>
    <r>
      <t>100</t>
    </r>
    <r>
      <rPr>
        <sz val="10"/>
        <color indexed="63"/>
        <rFont val="宋体"/>
        <family val="0"/>
      </rPr>
      <t>mm高黑色地脚线</t>
    </r>
  </si>
  <si>
    <t>墙体批荡</t>
  </si>
  <si>
    <t>两间课室之间拆除隔墙位置（604-605室）</t>
  </si>
  <si>
    <t>墙身铲灰，扇灰，扫乳胶漆     （梁底以下）</t>
  </si>
  <si>
    <t>铲除扇灰到批荡面，扫108胶水，扇多邦外墙灰2遍，砂纸打磨平整，扫立邦707外墙乳胶漆一次底漆两次面漆（以17公升/桶扫面积不超过80平方）</t>
  </si>
  <si>
    <t>天花修补扇灰，扫乳胶漆       （梁底以上）</t>
  </si>
  <si>
    <t>扫立邦707内墙乳胶漆两遍（以17公升/桶扫面积不超过80平方）</t>
  </si>
  <si>
    <t>制作安装窗不锈钢防盗网（只安装窗下半部）（通道位置）</t>
  </si>
  <si>
    <t>采用宇航牌304不锈钢材料、框架用30mm*15mm*足0.8mm厚扁管、直径22mm*足0.8mm厚管穿孔焊接。</t>
  </si>
  <si>
    <t>修复坏的窗锁、窗轮、打胶及固定推拉窗扇</t>
  </si>
  <si>
    <t>窗扇更换破烂配件，清洗玻璃、窗框玻璃打胶封闭，通道位置窗上半部窗扇固定</t>
  </si>
  <si>
    <t>更换门锁</t>
  </si>
  <si>
    <t>防盗门锁</t>
  </si>
  <si>
    <t>改门扇</t>
  </si>
  <si>
    <t>门扇下部改短20mm-30mm</t>
  </si>
  <si>
    <t>门槛石制安（中国红）</t>
  </si>
  <si>
    <t>厚度20㎜，宽度200㎜</t>
  </si>
  <si>
    <t>强电安装</t>
  </si>
  <si>
    <t>材料甲方提供</t>
  </si>
  <si>
    <t>安装摄像头及线路</t>
  </si>
  <si>
    <t>安装室外主电源10㎡电线</t>
  </si>
  <si>
    <t>每米含4条10㎡电线（材料甲方提供）</t>
  </si>
  <si>
    <t>安装室外主电源16㎡电线</t>
  </si>
  <si>
    <t>安装室外主电源50㎡电线</t>
  </si>
  <si>
    <t>材料上运</t>
  </si>
  <si>
    <t>水泥，砂</t>
  </si>
  <si>
    <t>瓷片，地砖</t>
  </si>
  <si>
    <t>余泥外运</t>
  </si>
  <si>
    <t>五、职院汽车美容场改造工程</t>
  </si>
  <si>
    <t>由白云学院北校区工地运输及搬运装车至松田学院</t>
  </si>
  <si>
    <t>㎡</t>
  </si>
  <si>
    <t>网及方管连接螺丝</t>
  </si>
  <si>
    <t>含规格10*100，304#不锈钢拉爆螺丝4支，规格8厘米*30，304#不锈钢机丝、含螺母10套。</t>
  </si>
  <si>
    <t>浸塑铁网油漆一遍（含人工、材料）</t>
  </si>
  <si>
    <t>安装浸塑铁网人工费</t>
  </si>
  <si>
    <t>楼梯边不锈钢板封边</t>
  </si>
  <si>
    <t>不锈钢板足0.6mm厚，304#不锈钢螺丝，周边打白云牌耐候结构胶</t>
  </si>
  <si>
    <t>打凿混凝土地面</t>
  </si>
  <si>
    <t>项</t>
  </si>
  <si>
    <r>
      <t>长600</t>
    </r>
    <r>
      <rPr>
        <sz val="10"/>
        <rFont val="宋体"/>
        <family val="0"/>
      </rPr>
      <t>mm*宽600mm*深600mm</t>
    </r>
  </si>
  <si>
    <t>砌排水井</t>
  </si>
  <si>
    <t>安装￠25PVC给水管</t>
  </si>
  <si>
    <t>含配件</t>
  </si>
  <si>
    <t>安装电源线2*4㎡+1*2.5㎡</t>
  </si>
  <si>
    <t>包工包料</t>
  </si>
  <si>
    <t>六、职院图书馆雨棚更换</t>
  </si>
  <si>
    <t>拆除卡布龙</t>
  </si>
  <si>
    <t>清运出校外</t>
  </si>
  <si>
    <t>安装5mm厚实心卡布龙</t>
  </si>
  <si>
    <t>周边打白云牌耐候结构胶，打胶饱满，顺直</t>
  </si>
  <si>
    <t>七、新生入住宿舍、部分其它在用宿舍渗水补漏工程</t>
  </si>
  <si>
    <t>锯缝打凿墙体高100mm、到砖墙体，锯缝打凿地面宽300mm、深60mm</t>
  </si>
  <si>
    <t>八、学生宿舍大堂、公共楼道部分位置翻新乳胶漆工程</t>
  </si>
  <si>
    <t xml:space="preserve">铲灰，扇灰，扫乳胶漆     </t>
  </si>
  <si>
    <t xml:space="preserve">天花、墙身铲灰，扇灰，扫乳胶漆     </t>
  </si>
  <si>
    <t>十、9号教学楼厕所、职院行政楼首层男厕所更换间隔板工程</t>
  </si>
  <si>
    <t>拆除原有隔板</t>
  </si>
  <si>
    <t>卫生间抗贝特隔断制安</t>
  </si>
  <si>
    <t>使用抗贝特A级（带木纹）间隔板，高1.8米，塑胶脚及胶合板支撑，面链接使用铝合金，使用304#不锈钢螺丝，白云牌硅酮耐候密封胶、打胶平整</t>
  </si>
  <si>
    <t>隔板下运</t>
  </si>
  <si>
    <t>隔板外运</t>
  </si>
  <si>
    <t>安装储物架、挂衣钩</t>
  </si>
  <si>
    <t>间</t>
  </si>
  <si>
    <t>拆除宿舍门口空电箱</t>
  </si>
  <si>
    <t>拆除电箱位置修补螺丝空</t>
  </si>
  <si>
    <t>窗帘改短</t>
  </si>
  <si>
    <t>十四、学生宿舍首层厕所下沉修复工程</t>
  </si>
  <si>
    <t>打凿下沉地面并修复</t>
  </si>
  <si>
    <t>打凿地面清理干净，捣50mm混凝土垫层，铺300mm*300mm防滑地砖，拆装洗手柱盘，清理干净卫生，余泥清运出校外</t>
  </si>
  <si>
    <t>洗手石台加固</t>
  </si>
  <si>
    <t>台下侧加装一块200mm宽麻石，成T字型，洗手台周边重新打白云牌SS611硅酮耐候密封胶（50级）、打胶饱满、平直</t>
  </si>
  <si>
    <t>十六、综合服务大厅改造工程</t>
  </si>
  <si>
    <t>180mm墙</t>
  </si>
  <si>
    <t>240mm墙</t>
  </si>
  <si>
    <t>450mm厚</t>
  </si>
  <si>
    <t>拆除卷闸门</t>
  </si>
  <si>
    <t>搬回甲方指定位置</t>
  </si>
  <si>
    <t>拆玻璃门及固定玻璃</t>
  </si>
  <si>
    <t>拆除不锈钢门</t>
  </si>
  <si>
    <t>拆除不锈钢装饰板</t>
  </si>
  <si>
    <t>拆除招牌</t>
  </si>
  <si>
    <t>拆除铝塑板</t>
  </si>
  <si>
    <t>拆除木板隔墙</t>
  </si>
  <si>
    <t>拆除铝扣板天花</t>
  </si>
  <si>
    <t>打凿墙体瓷片</t>
  </si>
  <si>
    <t>到墙面</t>
  </si>
  <si>
    <t>50mm厚</t>
  </si>
  <si>
    <t>150mm厚</t>
  </si>
  <si>
    <t>打凿墙体批荡</t>
  </si>
  <si>
    <t>砌120墙</t>
  </si>
  <si>
    <t>砌180墙</t>
  </si>
  <si>
    <t>砌前台墙体（440厚）</t>
  </si>
  <si>
    <t>墙体贴瓷片</t>
  </si>
  <si>
    <t>混凝土垫层</t>
  </si>
  <si>
    <t>100mm厚</t>
  </si>
  <si>
    <t>修补地脚线</t>
  </si>
  <si>
    <t>跟原颜色相同</t>
  </si>
  <si>
    <t>前台面铺蒙古黑石</t>
  </si>
  <si>
    <t>磨圆角</t>
  </si>
  <si>
    <t>安装10厘钢化玻璃</t>
  </si>
  <si>
    <t>打胶封玻璃门</t>
  </si>
  <si>
    <t>白云牌玻璃胶</t>
  </si>
  <si>
    <t>玻璃贴磨砂玻璃纸</t>
  </si>
  <si>
    <t>白色厚装磨砂玻璃纸</t>
  </si>
  <si>
    <t>铝合金框+10厘钢化玻璃隔墙（2200mm高）</t>
  </si>
  <si>
    <r>
      <t>100</t>
    </r>
    <r>
      <rPr>
        <sz val="10"/>
        <rFont val="宋体"/>
        <family val="0"/>
      </rPr>
      <t>mm*44mm*足2.0mm厚铝合金边框（风铝），10厘刚化磨砂+斑马条玻璃制安</t>
    </r>
  </si>
  <si>
    <t>铝合金框+8厘钢化玻璃平开门</t>
  </si>
  <si>
    <r>
      <t>门扇75</t>
    </r>
    <r>
      <rPr>
        <sz val="10"/>
        <rFont val="宋体"/>
        <family val="0"/>
      </rPr>
      <t>mm*44mm*足2.0mm厚铝合金框（风铝），8厘刚化磨砂+斑马条玻璃制安（含配件、拉手、门锁、门吸）</t>
    </r>
  </si>
  <si>
    <t>安装铝扣板天花</t>
  </si>
  <si>
    <t>6厘丝杆吊主、副龙骨架足0.6mm厚、600mm*600mm足0.6mm厚户外漆铝扣板</t>
  </si>
  <si>
    <t>室内修补铝扣板天花</t>
  </si>
  <si>
    <t>用拆除下来的扣板天花修补</t>
  </si>
  <si>
    <t>前台安装900mm隔板门</t>
  </si>
  <si>
    <t>15厘双面生态板制安（含合页，插销）</t>
  </si>
  <si>
    <t>带门扇资料木柜制安          （3000mm高*450mm宽）</t>
  </si>
  <si>
    <t>双面生态板制安木柜，含门合页，拉手，磁吸</t>
  </si>
  <si>
    <t>带门扇资料木柜制安          （800mm高*400mm宽）</t>
  </si>
  <si>
    <t>砌厕台</t>
  </si>
  <si>
    <t>100mm高</t>
  </si>
  <si>
    <t>制安卫生间隔断</t>
  </si>
  <si>
    <t>捣门顶过梁</t>
  </si>
  <si>
    <t xml:space="preserve">制安洗手台
（按投影面计） </t>
  </si>
  <si>
    <t>安装Φ50-75PVC管
（含配件）</t>
  </si>
  <si>
    <t>联塑牌（A）管，排水管坡度5%</t>
  </si>
  <si>
    <t>安装Φ110PVC管
（含配件）</t>
  </si>
  <si>
    <t>安装Φ160PVC管
（含配件）</t>
  </si>
  <si>
    <t>暗装供水管Φ20-25管
（含配件）</t>
  </si>
  <si>
    <t>联塑PPR</t>
  </si>
  <si>
    <t>安装蹲厕</t>
  </si>
  <si>
    <t>个</t>
  </si>
  <si>
    <t>箭牌ALD513C或同质产品</t>
  </si>
  <si>
    <t>安装尿斗</t>
  </si>
  <si>
    <t>制安地漏</t>
  </si>
  <si>
    <t xml:space="preserve"> 6寸304#不锈钢防臭</t>
  </si>
  <si>
    <t>安装铝合金门</t>
  </si>
  <si>
    <t>强弱电安装</t>
  </si>
  <si>
    <t>十七、直饮水机房迁移改造工程（女生2栋，男生10栋）</t>
  </si>
  <si>
    <t>拆除原有水管及太阳能板</t>
  </si>
  <si>
    <t>太阳能板2块，水管16米，          搬回甲方指定位置</t>
  </si>
  <si>
    <t>拆除隔热层</t>
  </si>
  <si>
    <t>清理干净地面</t>
  </si>
  <si>
    <t>拆除原门扇及门框</t>
  </si>
  <si>
    <t>打凿墙体开门洞、窗洞</t>
  </si>
  <si>
    <t>铲除墙面扇灰到批荡面</t>
  </si>
  <si>
    <t>墙体打花</t>
  </si>
  <si>
    <t>打凿混凝土路面</t>
  </si>
  <si>
    <t>宽300mm*深300mm</t>
  </si>
  <si>
    <t>捣C35混凝土</t>
  </si>
  <si>
    <t>设备间扫防水</t>
  </si>
  <si>
    <t xml:space="preserve">扫德高911柔性防水两遍，地面及墙体300mm高 </t>
  </si>
  <si>
    <t>安装2寸*足4mm厚热镀锌水管</t>
  </si>
  <si>
    <t>含配件，热镀锌水管包保温棉</t>
  </si>
  <si>
    <t>砌120mm轻质砖墙</t>
  </si>
  <si>
    <t>新砌墙体批荡</t>
  </si>
  <si>
    <t>轻质砖砌消毒池</t>
  </si>
  <si>
    <t>尺寸900*450*200厚度50mm</t>
  </si>
  <si>
    <t>尺寸2000*450*200厚度50mm</t>
  </si>
  <si>
    <t>铺600mm*600mm地板砖</t>
  </si>
  <si>
    <t>C25混凝土垫层</t>
  </si>
  <si>
    <t>设备间C25混凝土垫层</t>
  </si>
  <si>
    <t>室内贴600mm*300mm瓷片</t>
  </si>
  <si>
    <t>室外贴外墙砖</t>
  </si>
  <si>
    <t>门槛石制安（蒙古黑）</t>
  </si>
  <si>
    <t>20mm厚，磨圆边</t>
  </si>
  <si>
    <t>彩钢瓦盖屋顶（瓦长7米*10块瓦宽9.55米</t>
  </si>
  <si>
    <t>6厘彩钢夹芯泡沫瓦足0.7mm厚，立2寸*足4mm厚热镀锌水管支柱6条和3条粱，50mm*100mm*足2mm厚热镀锌槽钢骨架，焊接饱满，牢固，焊接位置扫防锈漆，油漆</t>
  </si>
  <si>
    <t>6厘丝杆吊主、副龙骨架足0.6mm厚、600mm*600mm足0.6mm厚户外漆铝扣板，净高2700mm</t>
  </si>
  <si>
    <t>做排水沟</t>
  </si>
  <si>
    <t>100mm宽*100mm高，坡度100mm</t>
  </si>
  <si>
    <t>不锈钢地漏</t>
  </si>
  <si>
    <t>6寸304#不锈钢</t>
  </si>
  <si>
    <t>洗手盆及消毒池安装排水</t>
  </si>
  <si>
    <t>不锈钢洗手盆（直径300mm）联塑牌PVCΦ32管材含配件</t>
  </si>
  <si>
    <t>单开不锈钢门制安</t>
  </si>
  <si>
    <t>尺寸900mm*2000mm，304#足1.0厚，门扇内外包不锈钢板，含门锁、拉手、合页、插销等五金配件</t>
  </si>
  <si>
    <t>双开不锈钢门制安</t>
  </si>
  <si>
    <t>尺寸2000mm*2000mm，304#足1.0厚，门扇内外包不锈钢板，含门锁、拉手、合页、插销等五金配件</t>
  </si>
  <si>
    <t>传递窗制安</t>
  </si>
  <si>
    <t>尺寸400mm*500mm，86系列，窗厚20mm，墙双面开窗扇，含五金配件</t>
  </si>
  <si>
    <t>铝合金推拉窗制安</t>
  </si>
  <si>
    <t>尺寸1200mm*1000mm，86型铝合金制安推拉窗</t>
  </si>
  <si>
    <t>安装抽风机(直径300mm)</t>
  </si>
  <si>
    <t>抽风机圆孔直径￠400mm           (安装在铝扣板天花下面）</t>
  </si>
  <si>
    <t>材料上运8楼</t>
  </si>
  <si>
    <t>水泥，砂，瓷片，地砖，120厚轻质砖</t>
  </si>
  <si>
    <r>
      <t>m</t>
    </r>
    <r>
      <rPr>
        <vertAlign val="superscript"/>
        <sz val="12"/>
        <rFont val="仿宋_GB2312"/>
        <family val="0"/>
      </rPr>
      <t>3</t>
    </r>
  </si>
  <si>
    <t>拆除主机吊车吊上8楼顶</t>
  </si>
  <si>
    <t>RO-1500L</t>
  </si>
  <si>
    <t>安装主机RO-1500L</t>
  </si>
  <si>
    <t>套</t>
  </si>
  <si>
    <r>
      <t>BVR-4mm</t>
    </r>
    <r>
      <rPr>
        <vertAlign val="superscript"/>
        <sz val="10"/>
        <rFont val="仿宋_GB2312"/>
        <family val="0"/>
      </rPr>
      <t>2</t>
    </r>
    <r>
      <rPr>
        <sz val="10"/>
        <rFont val="仿宋_GB2312"/>
        <family val="0"/>
      </rPr>
      <t>电线安装</t>
    </r>
  </si>
  <si>
    <t>含线槽和配件材料，包工包料</t>
  </si>
  <si>
    <r>
      <t>BVR-2.5mm</t>
    </r>
    <r>
      <rPr>
        <vertAlign val="superscript"/>
        <sz val="10"/>
        <rFont val="仿宋_GB2312"/>
        <family val="0"/>
      </rPr>
      <t>2</t>
    </r>
    <r>
      <rPr>
        <sz val="10"/>
        <rFont val="仿宋_GB2312"/>
        <family val="0"/>
      </rPr>
      <t>和BVR-2.5mm</t>
    </r>
    <r>
      <rPr>
        <vertAlign val="superscript"/>
        <sz val="10"/>
        <rFont val="仿宋_GB2312"/>
        <family val="0"/>
      </rPr>
      <t>2</t>
    </r>
    <r>
      <rPr>
        <sz val="10"/>
        <rFont val="仿宋_GB2312"/>
        <family val="0"/>
      </rPr>
      <t>接地线电线安装</t>
    </r>
  </si>
  <si>
    <r>
      <t>BVR-1mm</t>
    </r>
    <r>
      <rPr>
        <vertAlign val="superscript"/>
        <sz val="10"/>
        <rFont val="仿宋_GB2312"/>
        <family val="0"/>
      </rPr>
      <t>2</t>
    </r>
    <r>
      <rPr>
        <sz val="10"/>
        <rFont val="仿宋_GB2312"/>
        <family val="0"/>
      </rPr>
      <t>控制电线安装</t>
    </r>
  </si>
  <si>
    <t>配电箱600*500*200</t>
  </si>
  <si>
    <t>含电表和空开和漏电开关，含配件材料，包工包料</t>
  </si>
  <si>
    <t>日光灯40W</t>
  </si>
  <si>
    <t>含配件，包工包料</t>
  </si>
  <si>
    <t>紫外线灯40W</t>
  </si>
  <si>
    <t>墙面开关和插座（10A）</t>
  </si>
  <si>
    <t>PPRΦ63水管安装</t>
  </si>
  <si>
    <t>户外直饮水管道PPRΦ63的套保温棉再套PVCΦ110排水管均含配件材料及开孔修复</t>
  </si>
  <si>
    <t>PPRΦ32水管安装</t>
  </si>
  <si>
    <t>含配件（机房设备连接配件需要较多）</t>
  </si>
  <si>
    <t>PPRΦ25水管安装</t>
  </si>
  <si>
    <t>户外直饮水管道PPRΦ25的套保温棉再套PVCΦ50排水管均含配件材料及开孔修复</t>
  </si>
  <si>
    <t>PPRΦ20水管安装</t>
  </si>
  <si>
    <t>增加：自来水增压泵</t>
  </si>
  <si>
    <t>台</t>
  </si>
  <si>
    <t>CHLF4-40三相0.75KW</t>
  </si>
  <si>
    <t>增加：增压泵自控系统</t>
  </si>
  <si>
    <t>包含欣灵电器变频器三相1.5KW，水泵自控器，电线，电器开关等，均含配件材料</t>
  </si>
  <si>
    <t>增加：不锈钢纯水箱</t>
  </si>
  <si>
    <t>1500L不锈钢304*1.5mm厚</t>
  </si>
  <si>
    <t>增加：化验室器具</t>
  </si>
  <si>
    <t>木制700*400台1张，椅子1条，玻璃器具一套</t>
  </si>
  <si>
    <t>增加：更衣室器具</t>
  </si>
  <si>
    <t>木制700*400台1张，铁皮衣柜1个，椅子1条，白大褂2套</t>
  </si>
  <si>
    <t>更换石英砂（粗砂）</t>
  </si>
  <si>
    <t>KG</t>
  </si>
  <si>
    <t>更换活性碳（5目）</t>
  </si>
  <si>
    <t>更换PP棉（5um-40寸P）</t>
  </si>
  <si>
    <t>支</t>
  </si>
  <si>
    <t>更换汇通RO模4040</t>
  </si>
  <si>
    <t>更换臭氧机5g</t>
  </si>
  <si>
    <t>台</t>
  </si>
  <si>
    <t>管道冲洗消毒</t>
  </si>
  <si>
    <t>项</t>
  </si>
  <si>
    <t>水质检测</t>
  </si>
  <si>
    <t>次</t>
  </si>
  <si>
    <t>十八、宿舍区网络机房迁移改造工程</t>
  </si>
  <si>
    <t>网络交换机柜(图腾）</t>
  </si>
  <si>
    <t>9U机柜 含机柜原装风扇 灰白色（含安装）</t>
  </si>
  <si>
    <t>机柜PDU（大唐）</t>
  </si>
  <si>
    <t>3米8位PDU 10A 普通型（含安装）</t>
  </si>
  <si>
    <t>喷涂星铁槽（汇鑫）</t>
  </si>
  <si>
    <t>300X150X1.5 含连接片等配件（含安装）</t>
  </si>
  <si>
    <t>联塑PVC线槽（A槽）</t>
  </si>
  <si>
    <t>24x14线槽（含安装）</t>
  </si>
  <si>
    <t>60X40线槽（含安装）</t>
  </si>
  <si>
    <t>桥架热镀锌角铁</t>
  </si>
  <si>
    <t>40×40×3.2 含配件，桥架焊接饱满，扫防锈漆一遍，扫油漆两遍</t>
  </si>
  <si>
    <t>水晶头（康普）</t>
  </si>
  <si>
    <t>包</t>
  </si>
  <si>
    <t>超五类水晶头</t>
  </si>
  <si>
    <t>光纤熔接含跳线（国产）</t>
  </si>
  <si>
    <t>芯</t>
  </si>
  <si>
    <t>光纤跳线（国产）</t>
  </si>
  <si>
    <t>批</t>
  </si>
  <si>
    <t>安装电源线</t>
  </si>
  <si>
    <t>广州珠江BVR 4.0㎡（以组为单位）</t>
  </si>
  <si>
    <t>面板底盒套</t>
  </si>
  <si>
    <t>公牛  二三插座（含安装）</t>
  </si>
  <si>
    <t>超五类和跳线（康普）</t>
  </si>
  <si>
    <t>（含安装）</t>
  </si>
  <si>
    <t>超五类模板面板底盒（康普）</t>
  </si>
  <si>
    <t>网线标签标识</t>
  </si>
  <si>
    <t>缠绕线缆标签                   （网线对应宿舍号标识清楚）</t>
  </si>
  <si>
    <t>施工配件</t>
  </si>
  <si>
    <t xml:space="preserve">钢丝、钢钉、扎带、8*60不锈钢拉爆螺丝、不锈钢螺丝、电工胶布、电源排座等施工五金件 </t>
  </si>
  <si>
    <t>工程安装调试费、施工费</t>
  </si>
  <si>
    <t>设备、网线正常使用（共11520条网线）</t>
  </si>
  <si>
    <t>十九、教学楼实验室改造工程</t>
  </si>
  <si>
    <t>（一）、商务英语综合实训室改造工程（4号教学楼503室）</t>
  </si>
  <si>
    <t>拆除墙体的黑板及宣传栏</t>
  </si>
  <si>
    <t>6个位/套，拔干净地面螺丝，修补螺丝孔跟地砖颜色</t>
  </si>
  <si>
    <t>厚350mm</t>
  </si>
  <si>
    <t>墙身铲灰，扇灰，扫乳胶漆</t>
  </si>
  <si>
    <t>铲除扇灰到批荡面，扫108胶水，扇多邦外墙灰2遍，砂纸打磨，扫立邦707外墙乳胶漆两遍（以17公升/桶扫面积不超过80平方）</t>
  </si>
  <si>
    <t>补铝合金玻璃窗扇</t>
  </si>
  <si>
    <t>参照现有的</t>
  </si>
  <si>
    <t>制作安装不锈钢防盗网 （通道位置窗安装）</t>
  </si>
  <si>
    <t>清洗玻璃、修复坏的窗锁、窗轮</t>
  </si>
  <si>
    <t>窗周边打白云牌结构胶</t>
  </si>
  <si>
    <t>拆除原强、弱电</t>
  </si>
  <si>
    <t>强、弱电安装</t>
  </si>
  <si>
    <t>每米含4条10㎡电线</t>
  </si>
  <si>
    <t>（二）、社会工作实训室改造工程（6号教学楼301、302室）</t>
  </si>
  <si>
    <t>6个位/套</t>
  </si>
  <si>
    <t>50mm厚，水磨石地面</t>
  </si>
  <si>
    <t>打凿墙体开窗洞</t>
  </si>
  <si>
    <t>离地面800mm高打凿，尺寸长4000mm*宽1400mm</t>
  </si>
  <si>
    <t>单向可视固定玻璃窗制安</t>
  </si>
  <si>
    <t>86系列铝合金框，单向可视钢化玻璃，尺寸长4000mm*宽1400mm</t>
  </si>
  <si>
    <t>（三）、电子商务专业实验室改造工程（2号教学楼201室）</t>
  </si>
  <si>
    <t>50mm厚，水泥地面</t>
  </si>
  <si>
    <t>更换不锈钢防盗门</t>
  </si>
  <si>
    <t>宣传栏制安</t>
  </si>
  <si>
    <t>墙身9厘阻燃软夹板打底，面扫乳胶贴绒布，周边30mm宽木色条包边，离地面1200mm高打凿，尺寸长5000mm*宽1500mm</t>
  </si>
  <si>
    <t>（四）、教学楼实验室改造工程（1栋303室，2栋401室，402室）</t>
  </si>
  <si>
    <t>修补混凝土地面（2栋401，402室）</t>
  </si>
  <si>
    <t>修补地砖（1栋303室）</t>
  </si>
  <si>
    <t>墙身加装一个三相电源（2栋401室）</t>
  </si>
  <si>
    <t>南面墙</t>
  </si>
  <si>
    <t>100mm高，蒙古黑</t>
  </si>
  <si>
    <t>修补墙体扇灰，扫乳胶漆（打凿讲台位置）</t>
  </si>
  <si>
    <t>墙面扇灰补平，砂纸打磨，扫立邦内墙乳胶漆两遍</t>
  </si>
  <si>
    <t>（五）、教学楼实验室强弱电加装改造工程（1栋702室，6栋501、606，7栋101、102、206室，9栋101室）</t>
  </si>
  <si>
    <t>墙身加装插座（9栋101室）</t>
  </si>
  <si>
    <t>三面墙身共加装10个双底盒二三插座</t>
  </si>
  <si>
    <t>电脑台加装插座、网线（1栋702室）</t>
  </si>
  <si>
    <t>5张电脑台加装插座、网线</t>
  </si>
  <si>
    <t>电脑台加装插座、网线（6栋501室）</t>
  </si>
  <si>
    <t>7张电脑台加装插座、网线</t>
  </si>
  <si>
    <t>室内改装电源（7栋102室）</t>
  </si>
  <si>
    <t>天花修补扇灰、扫乳胶漆（7栋101、102室，6栋606室）</t>
  </si>
  <si>
    <t>墙身铲灰，扇灰，扫乳胶漆（7栋101、102室，6栋606室）</t>
  </si>
  <si>
    <t>更换网络线（6栋606室）</t>
  </si>
  <si>
    <t>条</t>
  </si>
  <si>
    <t>原78个电脑台网线拆除，更换新网线</t>
  </si>
  <si>
    <t>室内强弱电安装（7栋206室）</t>
  </si>
  <si>
    <t>拆除原电脑台的电源线、网线，新53个电脑台工位安装电源线、网线</t>
  </si>
  <si>
    <t>（六）、绘画工作室改造（7栋106、404、406、407、501、502、503、504室）</t>
  </si>
  <si>
    <t>天花修补扇灰、扫乳胶漆</t>
  </si>
  <si>
    <t>储物层架制安</t>
  </si>
  <si>
    <t>50mm*50mm*3mm热镀锌角铁焊接层架，焊接位置饱满，扫防锈漆，扫油漆，层架面铺12厘单面生态板</t>
  </si>
  <si>
    <t>（七）、摄影实训室改造（7栋202室）</t>
  </si>
  <si>
    <t>天花修补扇灰、扫乳胶漆（浅灰色）</t>
  </si>
  <si>
    <t>墙身铲灰，扇灰，扫乳胶漆（浅灰色）</t>
  </si>
  <si>
    <t>室内中间加装遮光窗帘布</t>
  </si>
  <si>
    <t>梁底安装窗帘导轨，挂遮光窗帘布</t>
  </si>
  <si>
    <t>二十、医务所改造工程</t>
  </si>
  <si>
    <t>120mm墙</t>
  </si>
  <si>
    <t>打凿吧台</t>
  </si>
  <si>
    <t>拆铝合金隔墙</t>
  </si>
  <si>
    <t>以料代工</t>
  </si>
  <si>
    <t>打凿瓷片到墙体</t>
  </si>
  <si>
    <t>拆包柱木板（含骨架）</t>
  </si>
  <si>
    <t>打凿地面到混凝土面</t>
  </si>
  <si>
    <t>凿排水管地面</t>
  </si>
  <si>
    <r>
      <t>宽150</t>
    </r>
    <r>
      <rPr>
        <sz val="10"/>
        <rFont val="宋体"/>
        <family val="0"/>
      </rPr>
      <t>mm深150mm</t>
    </r>
  </si>
  <si>
    <t>砌墙体</t>
  </si>
  <si>
    <t>墙身扇灰，扫乳胶漆</t>
  </si>
  <si>
    <t>扇多邦外墙灰2遍，砂纸打磨，扫立邦707外墙乳胶漆两遍（以17公升/桶扫面积不超过80平方）</t>
  </si>
  <si>
    <t>铝扣板天花制安</t>
  </si>
  <si>
    <t>卫生间铝扣板天花制安</t>
  </si>
  <si>
    <t>6厘丝杆吊主、副龙骨架足0.6mm厚、300mm*300mm足0.6mm厚户外漆铝扣板</t>
  </si>
  <si>
    <t>卫生间铺地砖</t>
  </si>
  <si>
    <t>墙面贴瓷片</t>
  </si>
  <si>
    <t>贴黑色抛光砖地脚线</t>
  </si>
  <si>
    <t>600mm*100mm黑色抛光砖</t>
  </si>
  <si>
    <t>门槛石制安</t>
  </si>
  <si>
    <r>
      <t>中国红20</t>
    </r>
    <r>
      <rPr>
        <sz val="10"/>
        <color indexed="63"/>
        <rFont val="宋体"/>
        <family val="0"/>
      </rPr>
      <t>mm厚，磨圆边，250mm宽</t>
    </r>
  </si>
  <si>
    <r>
      <t>安装￠50-￠</t>
    </r>
    <r>
      <rPr>
        <sz val="10"/>
        <rFont val="宋体"/>
        <family val="0"/>
      </rPr>
      <t>75PVC管</t>
    </r>
  </si>
  <si>
    <t>联塑A管含配件</t>
  </si>
  <si>
    <r>
      <t>安装￠110</t>
    </r>
    <r>
      <rPr>
        <sz val="10"/>
        <rFont val="宋体"/>
        <family val="0"/>
      </rPr>
      <t>PVC管</t>
    </r>
  </si>
  <si>
    <t xml:space="preserve">轻钢龙骨架，内外9厘夹板底面8硅钙板隔墙
</t>
  </si>
  <si>
    <r>
      <t>龙骨厚度足0.6</t>
    </r>
    <r>
      <rPr>
        <sz val="10"/>
        <rFont val="宋体"/>
        <family val="0"/>
      </rPr>
      <t>mm,夹板使用南盛牌（板底扫光油，板与硅钙板连接加乳胶）</t>
    </r>
  </si>
  <si>
    <t>玻璃隔墙打胶</t>
  </si>
  <si>
    <t>白云牌耐候结构胶</t>
  </si>
  <si>
    <t>玻璃隔墙贴磨砂玻璃纸</t>
  </si>
  <si>
    <t>厚装</t>
  </si>
  <si>
    <t>铝合金玻璃高间隔制安</t>
  </si>
  <si>
    <r>
      <t>框料2</t>
    </r>
    <r>
      <rPr>
        <sz val="10"/>
        <rFont val="宋体"/>
        <family val="0"/>
      </rPr>
      <t>mm厚，门同价（含门配件）</t>
    </r>
  </si>
  <si>
    <t>取药窗洞口</t>
  </si>
  <si>
    <r>
      <t>取药窗窗台高1000</t>
    </r>
    <r>
      <rPr>
        <sz val="10"/>
        <rFont val="宋体"/>
        <family val="0"/>
      </rPr>
      <t>mm，窗洞300mm高，1900mm长</t>
    </r>
  </si>
  <si>
    <t>外雨棚下面封洞口</t>
  </si>
  <si>
    <t>安装￠25PPR供水管</t>
  </si>
  <si>
    <t>皇室啡20mm厚，箭牌AP406（E）单盆；底用25*10厚1.0mm不锈钢三角架托底</t>
  </si>
  <si>
    <t>制安磨边镜</t>
  </si>
  <si>
    <t>8厘磨边镜，尺寸待定</t>
  </si>
  <si>
    <t>安装柱盘</t>
  </si>
  <si>
    <t>安装冲水箱</t>
  </si>
  <si>
    <t>安装强弱电</t>
  </si>
  <si>
    <t>304#不锈钢足1.0mm厚 （含五金配件）（提供样板图）</t>
  </si>
  <si>
    <t>尿斗用304#不锈钢拉爆螺丝安装，（尿斗甲方提供）</t>
  </si>
  <si>
    <t>广州大学松田学院工程项目询价公告</t>
  </si>
  <si>
    <t>具体如下：</t>
  </si>
  <si>
    <r>
      <t xml:space="preserve">                      </t>
    </r>
    <r>
      <rPr>
        <b/>
        <sz val="14"/>
        <rFont val="宋体"/>
        <family val="0"/>
      </rPr>
      <t>（A-ZC2019-07）</t>
    </r>
  </si>
  <si>
    <t>3、4号教学楼及行政楼增加排水管及防水改造工程</t>
  </si>
  <si>
    <t>备注</t>
  </si>
  <si>
    <t xml:space="preserve">    四、询价文件发布信息时间：</t>
  </si>
  <si>
    <t xml:space="preserve">    五、报价文件接收信息：</t>
  </si>
  <si>
    <r>
      <t xml:space="preserve"> </t>
    </r>
    <r>
      <rPr>
        <sz val="12"/>
        <rFont val="宋体"/>
        <family val="0"/>
      </rPr>
      <t xml:space="preserve">    2、地点：广州市增城区朱村大道432号（广州大学松田学院）</t>
    </r>
  </si>
  <si>
    <r>
      <t xml:space="preserve">   </t>
    </r>
    <r>
      <rPr>
        <b/>
        <sz val="12"/>
        <rFont val="宋体"/>
        <family val="0"/>
      </rPr>
      <t xml:space="preserve"> 二、项目编号：</t>
    </r>
    <r>
      <rPr>
        <sz val="12"/>
        <rFont val="宋体"/>
        <family val="0"/>
      </rPr>
      <t>A-ZC2019-07</t>
    </r>
  </si>
  <si>
    <r>
      <t xml:space="preserve">    </t>
    </r>
    <r>
      <rPr>
        <b/>
        <sz val="12"/>
        <rFont val="宋体"/>
        <family val="0"/>
      </rPr>
      <t>三、招标项目简要说明：</t>
    </r>
  </si>
  <si>
    <r>
      <t xml:space="preserve"> </t>
    </r>
    <r>
      <rPr>
        <sz val="12"/>
        <rFont val="宋体"/>
        <family val="0"/>
      </rPr>
      <t xml:space="preserve">                                                                 广州大学松田学院</t>
    </r>
  </si>
  <si>
    <t xml:space="preserve">    附件：</t>
  </si>
  <si>
    <t>蒙古黑20mm厚，安装洗手盆；底用25*10厚1.0mm不锈钢三角架托底（洗手盆甲方提供）</t>
  </si>
  <si>
    <t xml:space="preserve">楼梯步级1：2.5水泥砂浆铺与原地面同规格近色地砖（水泥用石井牌）                           </t>
  </si>
  <si>
    <t>1：2水泥砂浆（做U型排水沟）（水泥用石井牌）</t>
  </si>
  <si>
    <t>1：2水泥砂浆（水泥用石井牌）</t>
  </si>
  <si>
    <t>1：2水泥砂浆贴同规格近色瓷片（水泥用石井牌）</t>
  </si>
  <si>
    <t>1：2.5水泥砂浆铺冠珠600mm*600mm地砖（水泥用石井牌）</t>
  </si>
  <si>
    <t>长600mm*宽600mm*深600mm，井内批荡，格栅排水沙井盖（水泥用石井牌）</t>
  </si>
  <si>
    <t>1：2.5水泥砂浆（水泥用石井牌）</t>
  </si>
  <si>
    <t>贴跟原颜色、尺寸相同瓷片（水泥用石井牌）</t>
  </si>
  <si>
    <t>铺跟原颜色、尺寸相同地砖（水泥用石井牌）</t>
  </si>
  <si>
    <t>冠珠牌300mm*450mm（水泥用石井牌）</t>
  </si>
  <si>
    <t>冠珠牌300mm*300mm防滑砖（水泥用石井牌）</t>
  </si>
  <si>
    <t>宽200mm*高100mm（水泥用石井牌）</t>
  </si>
  <si>
    <t>甲方提供</t>
  </si>
  <si>
    <t>宽300mm*深300mm（水泥用石井牌）</t>
  </si>
  <si>
    <t>（男生区砌左边3.1米高*右边2.9米高）（女生区砌2.8米高）（水泥用石井牌）</t>
  </si>
  <si>
    <t>1:2.5水泥砂浆批荡 （水泥用石井牌）</t>
  </si>
  <si>
    <t>1:2.5水泥砂浆铺冠珠哑光白,坡度20mm（水泥用石井牌）</t>
  </si>
  <si>
    <t>60mm厚（水泥用石井牌）</t>
  </si>
  <si>
    <t>1:2.5水泥砂浆贴冠珠白色瓷片（贴2.7米高）（水泥用石井牌）</t>
  </si>
  <si>
    <t>1:2.5水泥砂浆贴跟原外墙砖相近颜色瓷砖（贴3.1米高、外墙全贴）（水泥用石井牌）</t>
  </si>
  <si>
    <t>厚50mm（水泥用石井牌）</t>
  </si>
  <si>
    <t>铺跟原颜色相近地砖（水泥用石井牌）</t>
  </si>
  <si>
    <t>120mm墙（水泥用石井牌）</t>
  </si>
  <si>
    <t>100mm高（水泥用石井牌）</t>
  </si>
  <si>
    <t>￠16钢筋（含安装模板）（水泥用石井牌）</t>
  </si>
  <si>
    <t>1：2.5水泥砂浆铺冠珠600mm*600mm抛光砖（水泥用石井牌）</t>
  </si>
  <si>
    <t>1：2.5水泥砂浆铺冠珠300mm*300mm防滑砖（水泥用石井牌）</t>
  </si>
  <si>
    <t>1：2.5水泥砂浆铺冠珠300mm*450mm地砖（水泥用石井牌）</t>
  </si>
  <si>
    <r>
      <t xml:space="preserve">    </t>
    </r>
    <r>
      <rPr>
        <b/>
        <sz val="12"/>
        <rFont val="宋体"/>
        <family val="0"/>
      </rPr>
      <t>七、详见附件：</t>
    </r>
  </si>
  <si>
    <r>
      <t xml:space="preserve"> </t>
    </r>
    <r>
      <rPr>
        <sz val="12"/>
        <rFont val="宋体"/>
        <family val="0"/>
      </rPr>
      <t xml:space="preserve">    </t>
    </r>
    <r>
      <rPr>
        <sz val="12"/>
        <rFont val="宋体"/>
        <family val="0"/>
      </rPr>
      <t>假期改造工程项目一览表</t>
    </r>
  </si>
  <si>
    <t>8号教学楼卫生间防水处理工程</t>
  </si>
  <si>
    <t>教学楼、宿舍楼天台、线管井木门改为不锈钢门及线管井顶加装不锈钢盖</t>
  </si>
  <si>
    <t>职院2号教学楼2楼，6楼场室建设工程（204、205、601-605）</t>
  </si>
  <si>
    <t>职院汽车美容场改造工程</t>
  </si>
  <si>
    <t>职院图书馆雨棚更换</t>
  </si>
  <si>
    <t>新生入住宿舍、部分其它在用宿舍渗水补漏工程</t>
  </si>
  <si>
    <t>学生宿舍大堂、公共楼道部分位置翻新乳胶漆工程</t>
  </si>
  <si>
    <t>学生宿舍翻新乳胶漆工程（原教工占用的宿舍）</t>
  </si>
  <si>
    <t>9号教学楼厕所、职院行政楼首层男厕所更换间隔板工程</t>
  </si>
  <si>
    <t>学生宿舍首层厕所下沉修复工程</t>
  </si>
  <si>
    <t>学生宿舍阳台洗手石台加固</t>
  </si>
  <si>
    <t>综合服务大厅改造工程</t>
  </si>
  <si>
    <t>直饮水机房迁移改造工程（女生2栋，男生10栋）</t>
  </si>
  <si>
    <t>宿舍区网络机房迁移改造工程</t>
  </si>
  <si>
    <t>教学楼实验室改造工程</t>
  </si>
  <si>
    <t>医务所改造工程</t>
  </si>
  <si>
    <t>详见附表</t>
  </si>
  <si>
    <t>完成时间</t>
  </si>
  <si>
    <t>二十一、教工宿舍B1-B2，B4-B7翻新改造工程（194间宿舍）</t>
  </si>
  <si>
    <t>厨房安装灶台</t>
  </si>
  <si>
    <t>m</t>
  </si>
  <si>
    <t>灰麻石18mm厚制安，含搬运上楼                       （参照B1-202室现有灶台）</t>
  </si>
  <si>
    <t>厨房灶台安装不锈钢台下盘</t>
  </si>
  <si>
    <t>套</t>
  </si>
  <si>
    <t>304#不锈钢420mm*380mm*足1.0mm厚（含下水器、不锈钢波纹排水管）</t>
  </si>
  <si>
    <t>天花及墙身铲灰、扇灰、扫乳胶漆（通道及房间脱落位置）（见附表）</t>
  </si>
  <si>
    <t>天花及墙身修补扇灰、扫乳胶漆（通道及房间脱落位置）（见附表）</t>
  </si>
  <si>
    <t>墙身铲灰、扇灰、扫乳胶漆（02房门口消防箱位置）</t>
  </si>
  <si>
    <t>铲除扇灰到批荡面，扫108胶水，扇多邦外墙腻子灰2遍，砂纸打磨平整，扫立邦707外墙乳胶漆一次底漆两次面漆（以17公升/桶扫面积不超过80平方）</t>
  </si>
  <si>
    <t>天花及墙身铲灰、扇灰、扫乳胶漆（B1-B2首层外大厅）</t>
  </si>
  <si>
    <r>
      <t xml:space="preserve">打凿厨房及厕所空鼓瓷片 </t>
    </r>
    <r>
      <rPr>
        <sz val="10"/>
        <color indexed="63"/>
        <rFont val="宋体"/>
        <family val="0"/>
      </rPr>
      <t xml:space="preserve"> </t>
    </r>
    <r>
      <rPr>
        <sz val="10"/>
        <color indexed="63"/>
        <rFont val="宋体"/>
        <family val="0"/>
      </rPr>
      <t>（脱落位置）（见附表）</t>
    </r>
  </si>
  <si>
    <r>
      <t xml:space="preserve">厨房及厕所贴瓷片 </t>
    </r>
    <r>
      <rPr>
        <sz val="10"/>
        <color indexed="63"/>
        <rFont val="宋体"/>
        <family val="0"/>
      </rPr>
      <t xml:space="preserve">       </t>
    </r>
    <r>
      <rPr>
        <sz val="10"/>
        <color indexed="63"/>
        <rFont val="宋体"/>
        <family val="0"/>
      </rPr>
      <t>（脱落位置）（见附表）</t>
    </r>
  </si>
  <si>
    <r>
      <t xml:space="preserve">打凿窗台空鼓瓷片 </t>
    </r>
    <r>
      <rPr>
        <sz val="10"/>
        <color indexed="63"/>
        <rFont val="宋体"/>
        <family val="0"/>
      </rPr>
      <t xml:space="preserve">       </t>
    </r>
    <r>
      <rPr>
        <sz val="10"/>
        <color indexed="63"/>
        <rFont val="宋体"/>
        <family val="0"/>
      </rPr>
      <t>（脱落位置）（见附表）</t>
    </r>
  </si>
  <si>
    <r>
      <t xml:space="preserve">窗台铺瓷片 </t>
    </r>
    <r>
      <rPr>
        <sz val="10"/>
        <color indexed="63"/>
        <rFont val="宋体"/>
        <family val="0"/>
      </rPr>
      <t xml:space="preserve">             </t>
    </r>
    <r>
      <rPr>
        <sz val="10"/>
        <color indexed="63"/>
        <rFont val="宋体"/>
        <family val="0"/>
      </rPr>
      <t>（脱落位置）（见附表）</t>
    </r>
  </si>
  <si>
    <t>1：2.5水泥砂浆贴跟原色相近瓷片</t>
  </si>
  <si>
    <r>
      <t xml:space="preserve">贴地脚线       </t>
    </r>
    <r>
      <rPr>
        <sz val="10"/>
        <color indexed="63"/>
        <rFont val="宋体"/>
        <family val="0"/>
      </rPr>
      <t xml:space="preserve"> </t>
    </r>
    <r>
      <rPr>
        <sz val="10"/>
        <color indexed="63"/>
        <rFont val="宋体"/>
        <family val="0"/>
      </rPr>
      <t xml:space="preserve">        </t>
    </r>
    <r>
      <rPr>
        <sz val="10"/>
        <color indexed="63"/>
        <rFont val="宋体"/>
        <family val="0"/>
      </rPr>
      <t>（脱落位置）（见附表）</t>
    </r>
  </si>
  <si>
    <t>1：2.5水泥砂浆贴跟原色相近地脚线</t>
  </si>
  <si>
    <t>室内安装更换水电配件及阳台安装洗衣机及热水器插座</t>
  </si>
  <si>
    <t>间</t>
  </si>
  <si>
    <t>含阳台安装洗衣机及热水器插座各一个更换门锁锁芯3个、更换窗拉手7个、更换角阀7个、不锈钢软管3条、洗衣机水龙头1个，安装冷热水龙头1套，安装毛巾钩3套，单层置物架1个，厕所窗台安装挡水玻璃1块，阳台安装不锈钢杆晾衣架（材料甲供）</t>
  </si>
  <si>
    <t>楼梯扶手下扫油漆</t>
  </si>
  <si>
    <t>铲灰到批荡面，清理干净灰尘，贴分色纸， 扫五羊牌灰色地坪漆两遍        （白色油漆）</t>
  </si>
  <si>
    <t>跟原玻璃窗扇相同</t>
  </si>
  <si>
    <t>房间更换飘窗玻璃          （B2-404房）</t>
  </si>
  <si>
    <t>6厘钢化玻璃，跟原玻璃相同</t>
  </si>
  <si>
    <t>铝合金窗窗台渗水补漏（渗水位置)(见附表）</t>
  </si>
  <si>
    <t>个</t>
  </si>
  <si>
    <t>铝合金窗窗框周边打白云牌SS611硅酮耐候密封胶（50级）、打胶饱满、平整、无渗水现象</t>
  </si>
  <si>
    <t>水管边及水管检查口渗水补漏（渗水位置）（见附表）</t>
  </si>
  <si>
    <t>处</t>
  </si>
  <si>
    <t>拆除胶地板（B7-1006）</t>
  </si>
  <si>
    <t>拆除胶地板后用盐酸清洗干净地面上的胶</t>
  </si>
  <si>
    <t>安装柱盆</t>
  </si>
  <si>
    <t>甲方提供</t>
  </si>
  <si>
    <t>安装联塑￠50PVC排水管（A）管</t>
  </si>
  <si>
    <t>用箍码带不锈钢拉爆螺丝固定，每层安装两个箍码，平均分布（柱盆排水）</t>
  </si>
  <si>
    <t>安装联塑￠20PPR给水管</t>
  </si>
  <si>
    <t>含配件（柱盆供水）</t>
  </si>
  <si>
    <t>安装座厕（B7-1006）</t>
  </si>
  <si>
    <t>恒洁牌</t>
  </si>
  <si>
    <t>安装柱盆（B7-1006）</t>
  </si>
  <si>
    <t>拆热水器</t>
  </si>
  <si>
    <t>台</t>
  </si>
  <si>
    <t>图书馆教工宿舍拆除现有热水器安装到新教工宿舍</t>
  </si>
  <si>
    <t>安装热水器</t>
  </si>
  <si>
    <t>已维修好的热水器及图书馆教工宿舍拆除现有热水器安装到新教工宿舍（含搬运到安装地点）</t>
  </si>
  <si>
    <t>余泥下运</t>
  </si>
  <si>
    <r>
      <t>m</t>
    </r>
    <r>
      <rPr>
        <vertAlign val="superscript"/>
        <sz val="12"/>
        <rFont val="宋体"/>
        <family val="0"/>
      </rPr>
      <t>3</t>
    </r>
  </si>
  <si>
    <t>余泥外运</t>
  </si>
  <si>
    <t>铲除扇灰到批荡面，扫108胶水，扇多邦内墙腻子灰2遍，砂纸打磨平整，扫立邦新时时丽内内墙乳胶漆两遍（以17公升/桶扫面积不超过80平方）</t>
  </si>
  <si>
    <t>多邦内墙腻子灰修补扇灰，砂纸打磨平整，扫立邦新时时丽内墙乳胶漆两遍（以17公升/桶扫面积不超过80平方）</t>
  </si>
  <si>
    <t>水泥油加瓷砖胶贴跟原色相近瓷片</t>
  </si>
  <si>
    <t>房间更换飘窗窗扇         （B2-304房）</t>
  </si>
  <si>
    <t>二十二、篮球场排水管改造工程</t>
  </si>
  <si>
    <t>球场边绿化场地清理挖土</t>
  </si>
  <si>
    <t>㎡</t>
  </si>
  <si>
    <t>150mm深</t>
  </si>
  <si>
    <t>挖球场边排水管沟</t>
  </si>
  <si>
    <t>200mm宽*250mm深</t>
  </si>
  <si>
    <t>砌排水管井</t>
  </si>
  <si>
    <t>管井内空500mm长*300mm宽*500mm深，管井内1：2.5水泥砂浆批荡，水泥压光面，底部水泥砂浆垫层50mm厚，热镀锌格栅排水井盖</t>
  </si>
  <si>
    <t>修复排水管井</t>
  </si>
  <si>
    <t>已损坏的沙井（用回原有排水井盖）</t>
  </si>
  <si>
    <t>铺设￠160排水管至主排水井</t>
  </si>
  <si>
    <t>管井与管井之间铺设排水管坡度70mm（联塑PVC（A）管）</t>
  </si>
  <si>
    <t>铺设￠110排水管至新排水井</t>
  </si>
  <si>
    <t>联塑PVC（A）管</t>
  </si>
  <si>
    <t>球场边疏通排水管道</t>
  </si>
  <si>
    <t>原￠110排水管疏通排水畅顺，排水井清理干净</t>
  </si>
  <si>
    <t>回填石粉</t>
  </si>
  <si>
    <t>冲水务实100mm厚，</t>
  </si>
  <si>
    <t>铺人行道砖</t>
  </si>
  <si>
    <t>1：2.5水泥砂浆铺人行道砖，含人行道砖搬运到施工现场，（人行道砖甲方提供）</t>
  </si>
  <si>
    <t>二十三、5-6号教学楼男厕所加装排污管</t>
  </si>
  <si>
    <t>拆Φ110PVC排污管</t>
  </si>
  <si>
    <t>男厕原有排污管，堵头封拆除的管口，清运出校外</t>
  </si>
  <si>
    <t>室外打凿混凝土地面</t>
  </si>
  <si>
    <r>
      <t>锯缝打凿200</t>
    </r>
    <r>
      <rPr>
        <sz val="10"/>
        <rFont val="宋体"/>
        <family val="0"/>
      </rPr>
      <t>mm宽，300mm深</t>
    </r>
  </si>
  <si>
    <t>室外混凝土修补地面</t>
  </si>
  <si>
    <t>200mm宽，100mm深</t>
  </si>
  <si>
    <t>室外挖走排污管泥土</t>
  </si>
  <si>
    <t>200mm宽，300mm深，含安装排污管后回填泥土</t>
  </si>
  <si>
    <t xml:space="preserve">安装Φ110PVC管
</t>
  </si>
  <si>
    <t>联塑牌（A）管，含配件，开楼层孔</t>
  </si>
  <si>
    <t>水泥砂浆修补楼层孔</t>
  </si>
  <si>
    <t>管边扫防水，天花底修补扇灰，扫乳胶漆，含模板</t>
  </si>
  <si>
    <t>以上报价为含税报价</t>
  </si>
  <si>
    <t>篮球场排水管改造工程</t>
  </si>
  <si>
    <t>教工宿舍B1-B2，B4-B7翻新改造工程（194间宿舍）</t>
  </si>
  <si>
    <t>5-6号教学楼男厕所加装排污管</t>
  </si>
  <si>
    <t>污水处理厂道路施工</t>
  </si>
  <si>
    <t>十二、污水处理厂道路施工</t>
  </si>
  <si>
    <t>铺设人行道砖</t>
  </si>
  <si>
    <t>十五、学生宿舍阳台洗手石台加固修复</t>
  </si>
  <si>
    <t xml:space="preserve">300mm*300mm*4mm广场砖          （含搬运到现场）                </t>
  </si>
  <si>
    <t>拆窗帘，改窗帘，清洗窗帘，装窗帘</t>
  </si>
  <si>
    <t>校园改造工程项目一览表</t>
  </si>
  <si>
    <t>十三、8-10号宿舍楼室内窗帘修改</t>
  </si>
  <si>
    <t>8-10号宿舍楼室内窗帘修改</t>
  </si>
  <si>
    <t xml:space="preserve">    六、报价资料制作份数及要求：</t>
  </si>
  <si>
    <t xml:space="preserve">     2、用文件袋密封加盖公章</t>
  </si>
  <si>
    <t xml:space="preserve">     1、报价份数：肆份</t>
  </si>
  <si>
    <t>城乡文化发展研究中心办公室改造工程</t>
  </si>
  <si>
    <t>套</t>
  </si>
  <si>
    <t>以料代工部分费用（扇灰，扫乳胶漆修补门边）</t>
  </si>
  <si>
    <t>打凿门口墙体</t>
  </si>
  <si>
    <t>向排水管方向打凿</t>
  </si>
  <si>
    <t>打凿尿槽地台瓷片</t>
  </si>
  <si>
    <t>拆旧水管（铁管）</t>
  </si>
  <si>
    <t>以料代工</t>
  </si>
  <si>
    <t>砌墙体</t>
  </si>
  <si>
    <t>180墙</t>
  </si>
  <si>
    <t>新砌墙体批荡</t>
  </si>
  <si>
    <t>1：2.5水泥砂浆（水泥用台泥牌）</t>
  </si>
  <si>
    <t>砌尿槽台阶</t>
  </si>
  <si>
    <t>120mm高</t>
  </si>
  <si>
    <t>蹲厕安装冲水箱</t>
  </si>
  <si>
    <t>锯缝打凿地砖，改供水管，扫德高911防水两遍，铺同规格近色地砖，（冲水箱，角阀，不锈钢波纹管甲方提供）</t>
  </si>
  <si>
    <t>墙身铲灰，扇灰，扫乳胶漆</t>
  </si>
  <si>
    <t>铲除扇灰到批荡面，扫108胶水，扇多邦外墙灰2遍，砂纸打磨，扫立邦707外墙乳胶漆一底两面（以17公升/桶扫面积不超过80平方）</t>
  </si>
  <si>
    <t>洗手台铺石</t>
  </si>
  <si>
    <t>台面、台侧、墙侧100mm高贴蒙古黑石20mm厚，安装洗手盘（洗手盘甲方提供）</t>
  </si>
  <si>
    <t>安装6厘镜</t>
  </si>
  <si>
    <t>磨边、尺寸1200mm*830mm</t>
  </si>
  <si>
    <t>贴窗玻璃纸</t>
  </si>
  <si>
    <t>白色磨砂（厚装）</t>
  </si>
  <si>
    <t>盐酸清洗原尿槽墙体瓷片，尿斗用304#不锈钢拉爆螺丝安装，（尿斗甲方提供）</t>
  </si>
  <si>
    <t>安装尿斗及洗手台排水管Φ50-Φ75管</t>
  </si>
  <si>
    <t>含配件</t>
  </si>
  <si>
    <t>1：2.5水泥砂浆包管及铺地砖（洗手台下面）</t>
  </si>
  <si>
    <t>铺与原地面同规格近色地砖</t>
  </si>
  <si>
    <t>安装联塑PP-R供水管￠20-￠25（明装）</t>
  </si>
  <si>
    <t>含配件</t>
  </si>
  <si>
    <t>安装供电</t>
  </si>
  <si>
    <t>材料甲方提供</t>
  </si>
  <si>
    <t>安装尿斗感应器</t>
  </si>
  <si>
    <t>用不锈钢螺丝安装（尿斗感应器甲方提供）尿斗感应器周边打白云牌结构胶</t>
  </si>
  <si>
    <t>抗贝特板A级（带木纹）</t>
  </si>
  <si>
    <r>
      <t>400mm*900mm,</t>
    </r>
    <r>
      <rPr>
        <sz val="10"/>
        <color indexed="63"/>
        <rFont val="宋体"/>
        <family val="0"/>
      </rPr>
      <t>尿斗间板（用</t>
    </r>
    <r>
      <rPr>
        <sz val="10"/>
        <color indexed="63"/>
        <rFont val="宋体"/>
        <family val="0"/>
      </rPr>
      <t>304#</t>
    </r>
    <r>
      <rPr>
        <sz val="10"/>
        <color indexed="63"/>
        <rFont val="宋体"/>
        <family val="0"/>
      </rPr>
      <t>不锈钢螺丝安装，含配件）结构胶封边</t>
    </r>
  </si>
  <si>
    <t>人工材料</t>
  </si>
  <si>
    <t>尿槽沟打凿瓷片平墙体</t>
  </si>
  <si>
    <t>尿槽沟内侧斜坡位置</t>
  </si>
  <si>
    <t>尿槽沟1：2.5水泥砂浆包管及铺地砖</t>
  </si>
  <si>
    <t>打凿位置扫德高911防水两遍，铺与原地面同规格近色地砖</t>
  </si>
  <si>
    <t>尿槽台阶铺地砖</t>
  </si>
  <si>
    <t>1：2.5水泥砂浆铺与原地面同规格近色地砖</t>
  </si>
  <si>
    <t>门口安装门套(100mm)</t>
  </si>
  <si>
    <t>安装门槛石</t>
  </si>
  <si>
    <r>
      <t>麻石20</t>
    </r>
    <r>
      <rPr>
        <sz val="10"/>
        <color indexed="63"/>
        <rFont val="宋体"/>
        <family val="0"/>
      </rPr>
      <t>mm厚，200mm宽</t>
    </r>
  </si>
  <si>
    <t>不锈钢U型压槽（包水管、线管）</t>
  </si>
  <si>
    <t>宽100mm高80mm上下折边各10mm，304#不锈钢足0.6mm厚，结构胶封边，304#不锈钢螺丝安装</t>
  </si>
  <si>
    <t>300*300足0.6厚户外漆铝扣板</t>
  </si>
  <si>
    <r>
      <t xml:space="preserve">厕所更换3寸304#不锈钢地漏         </t>
    </r>
    <r>
      <rPr>
        <sz val="9"/>
        <color indexed="8"/>
        <rFont val="宋体"/>
        <family val="0"/>
      </rPr>
      <t>（5号教学楼）</t>
    </r>
  </si>
  <si>
    <t>个</t>
  </si>
  <si>
    <t>原有地漏损坏</t>
  </si>
  <si>
    <t>拆除座厕及安装蹲厕</t>
  </si>
  <si>
    <t>拆除原座厕，打凿地面、安装蹲厕（蹲厕甲方提供）、铺与原地面同规格近色地砖</t>
  </si>
  <si>
    <t>厕所门口水井房更换不锈钢门</t>
  </si>
  <si>
    <t>套</t>
  </si>
  <si>
    <t>304#不锈钢足0.8厚，含修补门边</t>
  </si>
  <si>
    <r>
      <t>m</t>
    </r>
    <r>
      <rPr>
        <vertAlign val="superscript"/>
        <sz val="12"/>
        <rFont val="宋体"/>
        <family val="0"/>
      </rPr>
      <t>3</t>
    </r>
  </si>
  <si>
    <t>以料代工部分费用（扇灰，扫乳胶漆修补门边）</t>
  </si>
  <si>
    <t>蹲厕安装冲水箱</t>
  </si>
  <si>
    <t>锯缝打凿地砖，改供水管，扫德高911防水两遍，铺同规格近色地砖，（冲水箱，角阀，不锈钢波纹管甲方提供）</t>
  </si>
  <si>
    <t>天花及墙身铲灰，扇灰，扫乳胶漆</t>
  </si>
  <si>
    <t>铲除扇灰到批荡面，扫108胶水，扇多邦外墙灰2遍，砂纸打磨，扫立邦707外墙乳胶漆一底两面（以17升/桶扫面积不超过80平方）</t>
  </si>
  <si>
    <t>修复损坏洗手盆</t>
  </si>
  <si>
    <t>加与原洗手台相近侧石，中间加304#25mm*10mm*足0.6mm厚不锈钢九比架，摆正洗手盆位置安装好原有水龙头</t>
  </si>
  <si>
    <t>安装6厘镜</t>
  </si>
  <si>
    <t>磨边、尺寸1200mm*830mm</t>
  </si>
  <si>
    <t>白色磨砂（厚装）</t>
  </si>
  <si>
    <t>盐酸清洗原尿槽墙体瓷片，尿斗用不锈钢拉爆螺丝安装，（尿斗甲方提供）</t>
  </si>
  <si>
    <t>含配件</t>
  </si>
  <si>
    <t>1：2.5水泥砂浆包管及铺地砖</t>
  </si>
  <si>
    <t>铺与原地面同规格近色地砖</t>
  </si>
  <si>
    <t>安装联塑PP-R供水管￠20-￠25（明装）</t>
  </si>
  <si>
    <t>包工包料</t>
  </si>
  <si>
    <t>用304#不锈钢螺丝安装（尿斗感应器甲方提供）尿斗感应器周边打白云牌结构胶</t>
  </si>
  <si>
    <t>不锈钢U型压槽（包水管、线管）</t>
  </si>
  <si>
    <t>宽100mm高40mm上下折边各10mm，304#不锈钢足0.6mm厚，结构胶封边，304#不锈钢螺丝安装</t>
  </si>
  <si>
    <t>抗贝特板A级（带木纹）</t>
  </si>
  <si>
    <t>400mm*900mm,尿斗间板（用304#不锈钢螺丝安装，含配件）结构胶封边</t>
  </si>
  <si>
    <t>尿槽沟打凿瓷片平墙体</t>
  </si>
  <si>
    <t>尿槽沟内侧斜坡位置</t>
  </si>
  <si>
    <t>尿槽沟1：2.5水泥砂浆包管及铺地砖</t>
  </si>
  <si>
    <t>打凿位置扫德高911防水两遍，铺与原地面同规格近色地砖</t>
  </si>
  <si>
    <t>打凿尿槽地台瓷片</t>
  </si>
  <si>
    <t>砌尿槽台阶</t>
  </si>
  <si>
    <t>120mm高</t>
  </si>
  <si>
    <t>尿槽台阶铺地砖</t>
  </si>
  <si>
    <t>1：2.5水泥砂浆铺与原地面同规格近色地砖</t>
  </si>
  <si>
    <t>个</t>
  </si>
  <si>
    <t>盐酸清洗原尿槽墙体瓷片，尿斗用304#不锈钢拉爆螺丝安装，（尿斗甲方提供）</t>
  </si>
  <si>
    <t>1：2.5水泥砂浆包管及铺地砖（洗手台下面）</t>
  </si>
  <si>
    <t>磨边、尺寸1500mm*850mm</t>
  </si>
  <si>
    <t>二十四、教学楼卫生间改造工程</t>
  </si>
  <si>
    <t>（一）、1号教学楼首层-6层男女厕所改造</t>
  </si>
  <si>
    <t>男、女厕所改排污管         （以层计）</t>
  </si>
  <si>
    <t>双面包米黄色瓷片，半圆铝合金压条封接缝（内测全包）</t>
  </si>
  <si>
    <t>（二）、4号教学楼首层男女厕所改造</t>
  </si>
  <si>
    <t>拆除洗手间门及门套（修补门边）</t>
  </si>
  <si>
    <r>
      <t>拆除洗手间门及门套</t>
    </r>
    <r>
      <rPr>
        <sz val="10"/>
        <color indexed="63"/>
        <rFont val="宋体"/>
        <family val="0"/>
      </rPr>
      <t>（修补门边）</t>
    </r>
  </si>
  <si>
    <t>（三）、7-8号教学楼首层男女厕所改造</t>
  </si>
  <si>
    <t>（四）、9号教学楼首层男女厕所改造</t>
  </si>
  <si>
    <t>教学楼卫生间改造工程</t>
  </si>
  <si>
    <t>二十五、城乡文化发展研究中心办公室改造工程</t>
  </si>
  <si>
    <t>1：2.5水泥砂浆铺地砖</t>
  </si>
  <si>
    <t>600mm*600mm冠珠</t>
  </si>
  <si>
    <t>地脚线</t>
  </si>
  <si>
    <t>m</t>
  </si>
  <si>
    <t>100mm高</t>
  </si>
  <si>
    <t>铺门坎石</t>
  </si>
  <si>
    <t>600*600足0.6厚户外漆铝扣板</t>
  </si>
  <si>
    <t>中国红，20mm厚，200mm宽</t>
  </si>
  <si>
    <t>包排水管</t>
  </si>
  <si>
    <t>30mm*30mm木方骨架，9厘阻燃夹板+6厘硅钙板包管</t>
  </si>
  <si>
    <t>清洗玻璃、修复坏的窗锁、窗轮</t>
  </si>
  <si>
    <t>窗周边打白云牌结构胶</t>
  </si>
  <si>
    <t>强、弱电安装</t>
  </si>
  <si>
    <t>材料甲方提供</t>
  </si>
  <si>
    <t>余泥下运</t>
  </si>
  <si>
    <r>
      <t>m</t>
    </r>
    <r>
      <rPr>
        <vertAlign val="superscript"/>
        <sz val="12"/>
        <rFont val="宋体"/>
        <family val="0"/>
      </rPr>
      <t>3</t>
    </r>
  </si>
  <si>
    <t>㎡</t>
  </si>
  <si>
    <t>新建双面木纹生态板+6厘钢化磨砂玻璃矮间隔（1600mm高）</t>
  </si>
  <si>
    <t xml:space="preserve">76mm*44mm铝合金架，1200mm以下双面木纹生态板，400mm以上6厘钢化磨砂玻璃           </t>
  </si>
  <si>
    <t>拆除和黑版及宣传栏</t>
  </si>
  <si>
    <t>项</t>
  </si>
  <si>
    <t>九、学生宿舍翻新乳胶漆工程（空宿舍）</t>
  </si>
  <si>
    <t>产品展示墙制安（406室）</t>
  </si>
  <si>
    <t>一、3、4号教学楼及行政楼增加排水管及防水改造工程</t>
  </si>
  <si>
    <t>9厘阻燃软夹板打底，夹板面铺足0.5mm厚铁皮，铁皮面扫乳胶贴毛毡（毛毡厚3mm），周边30mm宽木色条包边</t>
  </si>
  <si>
    <t>墙身木地板维修（南、北墙身）</t>
  </si>
  <si>
    <t>m</t>
  </si>
  <si>
    <t>拆除一块木地板锯短重新铺设，墙身和木地板间缝安装铜装饰条</t>
  </si>
  <si>
    <t>清洁木地板地面</t>
  </si>
  <si>
    <t>用碧丽珠和抹布清洁木地板地面</t>
  </si>
  <si>
    <t>天花及墙身铲灰，扇灰，扫乳胶漆</t>
  </si>
  <si>
    <t>铲除扇灰到批荡面，扫108胶水，扇多邦外墙灰2遍，砂纸打磨，扫立邦707外墙乳胶漆两遍（以17公升/桶扫面积不超过80平方）</t>
  </si>
  <si>
    <t>清洗玻璃、修复坏的窗锁、窗轮</t>
  </si>
  <si>
    <t>项</t>
  </si>
  <si>
    <t>窗周边打白云牌结构胶</t>
  </si>
  <si>
    <t>安装玻璃镜</t>
  </si>
  <si>
    <t>8厘，镜周边打白云牌结构胶</t>
  </si>
  <si>
    <t>安装强电</t>
  </si>
  <si>
    <t>二十六、9号教学楼首层形体房翻新工程（102室）</t>
  </si>
  <si>
    <t>打凿讲台</t>
  </si>
  <si>
    <t>厚350mm</t>
  </si>
  <si>
    <t>打凿地面</t>
  </si>
  <si>
    <t>50mm厚</t>
  </si>
  <si>
    <t>拆除黑板</t>
  </si>
  <si>
    <t>铺地砖</t>
  </si>
  <si>
    <t>铺600mm*600mm防滑砖 冠珠牌</t>
  </si>
  <si>
    <t>贴地脚线</t>
  </si>
  <si>
    <t>长600mm*高100mm，黑色</t>
  </si>
  <si>
    <t>天花修补扫乳胶漆</t>
  </si>
  <si>
    <t>扫立邦707外墙乳胶漆两面（以17公升/桶扫面积不超过80平方）</t>
  </si>
  <si>
    <t>间</t>
  </si>
  <si>
    <t>余泥外运</t>
  </si>
  <si>
    <r>
      <t>m</t>
    </r>
    <r>
      <rPr>
        <vertAlign val="superscript"/>
        <sz val="12"/>
        <rFont val="宋体"/>
        <family val="0"/>
      </rPr>
      <t>3</t>
    </r>
  </si>
  <si>
    <t>二十七、广告设计及室内设计工作室改造工程（2号教学楼101、102室）</t>
  </si>
  <si>
    <t>9号教学楼首层形体房翻新工程（102室）</t>
  </si>
  <si>
    <t>广告设计及室内设计工作室改造工程（2号教学楼101、102室）</t>
  </si>
  <si>
    <r>
      <t xml:space="preserve">                                                       </t>
    </r>
    <r>
      <rPr>
        <sz val="12"/>
        <rFont val="宋体"/>
        <family val="0"/>
      </rPr>
      <t>物资处</t>
    </r>
  </si>
  <si>
    <t xml:space="preserve">                                                               2019年07月15日</t>
  </si>
  <si>
    <t>详见附表</t>
  </si>
  <si>
    <t>拆除铝合金玻璃门</t>
  </si>
  <si>
    <r>
      <t xml:space="preserve">304#不锈钢足1.0mm厚            </t>
    </r>
    <r>
      <rPr>
        <sz val="10"/>
        <color indexed="63"/>
        <rFont val="宋体"/>
        <family val="0"/>
      </rPr>
      <t>（提供样板图）</t>
    </r>
  </si>
  <si>
    <t>不锈钢防盗门制安</t>
  </si>
  <si>
    <t>更换灯管及支架，安装一组空调电源（材料甲方提供）</t>
  </si>
  <si>
    <t>原灯管改装到梁底安装，迁移空调电源（材料甲方提供）</t>
  </si>
  <si>
    <t>地面扫地坪漆</t>
  </si>
  <si>
    <t>二十八、摄影摄像实训室改造工程（2间场室）</t>
  </si>
  <si>
    <t>修补地面坑洞平整，清洗干净地面，扫五羊牌丙烯酸地坪漆两遍（颜色待定），用五羊牌专业稀释剂稀释，每公斤油漆涂3.5平方米（以一遍计算）</t>
  </si>
  <si>
    <t>摄影摄像实训室改造工程（2间场室）</t>
  </si>
  <si>
    <t>阳台安装洗衣机插座、更换水龙头</t>
  </si>
  <si>
    <t>每间安装1个储物架、2个挂衣钩   （安装完清理干净卫生）（材料甲方提供）</t>
  </si>
  <si>
    <t>每间安装1个插座、更换1个水龙头   （安装完清理干净卫生）（材料甲方提供）</t>
  </si>
  <si>
    <t>十一、学生宿舍冲凉房、阳台加装储物架、挂衣钩、插座</t>
  </si>
  <si>
    <t>学生宿舍冲凉房、阳台加装储物架、挂衣钩、插座</t>
  </si>
  <si>
    <t>给水主供水管改造工程（新建宿舍楼施工工地）</t>
  </si>
  <si>
    <t>二十九、给水主供水管改造工程（新建宿舍楼施工工地）</t>
  </si>
  <si>
    <t>DN250 钢丝网骨架复合塑料管安装</t>
  </si>
  <si>
    <t>DN250 电熔直通安装</t>
  </si>
  <si>
    <t>DN250 电熔90°弯头安装</t>
  </si>
  <si>
    <t>DN250 电熔三通安装</t>
  </si>
  <si>
    <t>DN250 电熔法兰接头安装</t>
  </si>
  <si>
    <t>DN250 电熔法兰盘安装</t>
  </si>
  <si>
    <t>DN250 闸阀安装</t>
  </si>
  <si>
    <t>水表井</t>
  </si>
  <si>
    <t>闸阀井</t>
  </si>
  <si>
    <t>挖沟槽土方</t>
  </si>
  <si>
    <t>石粉垫层</t>
  </si>
  <si>
    <t>回填石粉</t>
  </si>
  <si>
    <t>回填土</t>
  </si>
  <si>
    <t>座</t>
  </si>
  <si>
    <t>m3</t>
  </si>
  <si>
    <t>1.钢丝网骨架复合塑料管 埋地安装
2.DN250
3.联塑</t>
  </si>
  <si>
    <t>1.电熔直通安装
2.DN250
3.联塑</t>
  </si>
  <si>
    <t>1.电熔90°弯头安装
2.DN250
3.联塑</t>
  </si>
  <si>
    <t>1.电熔三通安装
2.DN250
3.联塑</t>
  </si>
  <si>
    <t>1.电熔法兰接头安装
2.DN250
3.联塑</t>
  </si>
  <si>
    <t>1.电熔法兰盘安装
2.DN250
3.联塑</t>
  </si>
  <si>
    <t>1.闸阀安装
2.DN250
3.天津塘沽</t>
  </si>
  <si>
    <t>1.水表井</t>
  </si>
  <si>
    <t>1.闸阀井</t>
  </si>
  <si>
    <t>1.挖沟槽土方</t>
  </si>
  <si>
    <t>1.管沟低石粉垫层</t>
  </si>
  <si>
    <t>1.回填石粉</t>
  </si>
  <si>
    <t>1.回填土
2.人工夯实</t>
  </si>
  <si>
    <t xml:space="preserve">     3、接收人：江老师     联系电话：13533069339</t>
  </si>
  <si>
    <t xml:space="preserve">     1、时间：2019年07月18日下午12：00之前</t>
  </si>
  <si>
    <t xml:space="preserve">     2019年7月15日到18日</t>
  </si>
  <si>
    <t xml:space="preserve">    广州大学松田学院因校园建设需要，现对二十三个校园建设、场室改造工程项目进行公开询价，欢迎符合资质条件的施工单位参与报价。</t>
  </si>
  <si>
    <r>
      <t xml:space="preserve">    </t>
    </r>
    <r>
      <rPr>
        <b/>
        <sz val="12"/>
        <rFont val="宋体"/>
        <family val="0"/>
      </rPr>
      <t>一、项目名称</t>
    </r>
    <r>
      <rPr>
        <sz val="12"/>
        <rFont val="宋体"/>
        <family val="0"/>
      </rPr>
      <t>：校园建设、场室改造工程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</si>
</sst>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0_);[Red]\(0.00\)"/>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82">
    <font>
      <sz val="12"/>
      <name val="宋体"/>
      <family val="0"/>
    </font>
    <font>
      <sz val="11"/>
      <color indexed="8"/>
      <name val="宋体"/>
      <family val="0"/>
    </font>
    <font>
      <sz val="11"/>
      <color indexed="63"/>
      <name val="宋体"/>
      <family val="0"/>
    </font>
    <font>
      <sz val="9"/>
      <name val="宋体"/>
      <family val="0"/>
    </font>
    <font>
      <sz val="11"/>
      <name val="宋体"/>
      <family val="0"/>
    </font>
    <font>
      <sz val="12"/>
      <color indexed="63"/>
      <name val="宋体"/>
      <family val="0"/>
    </font>
    <font>
      <sz val="10"/>
      <color indexed="63"/>
      <name val="宋体"/>
      <family val="0"/>
    </font>
    <font>
      <sz val="10"/>
      <name val="宋体"/>
      <family val="0"/>
    </font>
    <font>
      <b/>
      <sz val="16"/>
      <color indexed="8"/>
      <name val="宋体"/>
      <family val="0"/>
    </font>
    <font>
      <vertAlign val="superscript"/>
      <sz val="12"/>
      <name val="宋体"/>
      <family val="0"/>
    </font>
    <font>
      <b/>
      <sz val="12"/>
      <name val="宋体"/>
      <family val="0"/>
    </font>
    <font>
      <b/>
      <sz val="10"/>
      <color indexed="63"/>
      <name val="宋体"/>
      <family val="0"/>
    </font>
    <font>
      <b/>
      <sz val="11"/>
      <name val="宋体"/>
      <family val="0"/>
    </font>
    <font>
      <sz val="10"/>
      <name val="仿宋_GB2312"/>
      <family val="0"/>
    </font>
    <font>
      <sz val="11"/>
      <name val="仿宋_GB2312"/>
      <family val="0"/>
    </font>
    <font>
      <sz val="12"/>
      <name val="仿宋_GB2312"/>
      <family val="0"/>
    </font>
    <font>
      <vertAlign val="superscript"/>
      <sz val="12"/>
      <name val="仿宋_GB2312"/>
      <family val="0"/>
    </font>
    <font>
      <vertAlign val="superscript"/>
      <sz val="10"/>
      <name val="仿宋_GB2312"/>
      <family val="0"/>
    </font>
    <font>
      <b/>
      <sz val="11"/>
      <name val="仿宋_GB2312"/>
      <family val="0"/>
    </font>
    <font>
      <b/>
      <sz val="14"/>
      <name val="宋体"/>
      <family val="0"/>
    </font>
    <font>
      <sz val="12"/>
      <name val="华文仿宋"/>
      <family val="0"/>
    </font>
    <font>
      <sz val="11"/>
      <name val="华文仿宋"/>
      <family val="0"/>
    </font>
    <font>
      <sz val="9"/>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0"/>
      <color indexed="10"/>
      <name val="宋体"/>
      <family val="0"/>
    </font>
    <font>
      <sz val="10"/>
      <color indexed="8"/>
      <name val="宋体"/>
      <family val="0"/>
    </font>
    <font>
      <sz val="10"/>
      <color indexed="10"/>
      <name val="仿宋_GB2312"/>
      <family val="0"/>
    </font>
    <font>
      <sz val="10"/>
      <color indexed="20"/>
      <name val="宋体"/>
      <family val="0"/>
    </font>
    <font>
      <sz val="12"/>
      <color indexed="10"/>
      <name val="宋体"/>
      <family val="0"/>
    </font>
    <font>
      <sz val="11"/>
      <color theme="1"/>
      <name val="Calibri"/>
      <family val="0"/>
    </font>
    <font>
      <sz val="11"/>
      <color theme="0"/>
      <name val="Calibri"/>
      <family val="0"/>
    </font>
    <font>
      <sz val="9"/>
      <color theme="1"/>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000000"/>
      <name val="Calibri"/>
      <family val="0"/>
    </font>
    <font>
      <sz val="10"/>
      <color rgb="FFFF0000"/>
      <name val="宋体"/>
      <family val="0"/>
    </font>
    <font>
      <sz val="10"/>
      <name val="Calibri Light"/>
      <family val="0"/>
    </font>
    <font>
      <sz val="9"/>
      <color rgb="FF000000"/>
      <name val="Calibri"/>
      <family val="0"/>
    </font>
    <font>
      <sz val="10"/>
      <color rgb="FF000000"/>
      <name val="Calibri"/>
      <family val="0"/>
    </font>
    <font>
      <sz val="11"/>
      <color rgb="FF000000"/>
      <name val="Calibri"/>
      <family val="0"/>
    </font>
    <font>
      <sz val="10"/>
      <color rgb="FFFF0000"/>
      <name val="仿宋_GB2312"/>
      <family val="0"/>
    </font>
    <font>
      <sz val="12"/>
      <name val="Calibri Light"/>
      <family val="0"/>
    </font>
    <font>
      <sz val="11"/>
      <name val="Calibri Light"/>
      <family val="0"/>
    </font>
    <font>
      <sz val="10"/>
      <name val="Calibri"/>
      <family val="0"/>
    </font>
    <font>
      <sz val="10"/>
      <color theme="1"/>
      <name val="Calibri"/>
      <family val="0"/>
    </font>
    <font>
      <sz val="10"/>
      <color rgb="FF9C0006"/>
      <name val="Calibri"/>
      <family val="0"/>
    </font>
    <font>
      <sz val="12"/>
      <color rgb="FFFF0000"/>
      <name val="宋体"/>
      <family val="0"/>
    </font>
    <font>
      <b/>
      <sz val="11"/>
      <name val="Calibri Ligh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color indexed="63"/>
      </top>
      <bottom style="thin">
        <color rgb="FF000000"/>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border>
    <border>
      <left>
        <color indexed="63"/>
      </left>
      <right style="thin">
        <color rgb="FF000000"/>
      </right>
      <top>
        <color indexed="63"/>
      </top>
      <bottom style="thin"/>
    </border>
    <border>
      <left style="thin">
        <color indexed="8"/>
      </left>
      <right>
        <color indexed="63"/>
      </right>
      <top style="thin"/>
      <bottom style="thin">
        <color rgb="FF000000"/>
      </bottom>
    </border>
    <border>
      <left>
        <color indexed="63"/>
      </left>
      <right>
        <color indexed="63"/>
      </right>
      <top style="thin"/>
      <bottom style="thin">
        <color rgb="FF000000"/>
      </bottom>
    </border>
    <border>
      <left>
        <color indexed="63"/>
      </left>
      <right style="thin">
        <color rgb="FF000000"/>
      </right>
      <top style="thin"/>
      <bottom style="thin">
        <color rgb="FF000000"/>
      </bottom>
    </border>
  </borders>
  <cellStyleXfs count="67">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1" applyNumberFormat="0" applyFill="0" applyAlignment="0" applyProtection="0"/>
    <xf numFmtId="0" fontId="53" fillId="0" borderId="2"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47" fillId="0" borderId="0">
      <alignment vertical="center"/>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2" borderId="4" applyNumberFormat="0" applyAlignment="0" applyProtection="0"/>
    <xf numFmtId="0" fontId="59" fillId="23"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4" borderId="0" applyNumberFormat="0" applyBorder="0" applyAlignment="0" applyProtection="0"/>
    <xf numFmtId="0" fontId="64" fillId="22" borderId="7" applyNumberFormat="0" applyAlignment="0" applyProtection="0"/>
    <xf numFmtId="0" fontId="65" fillId="25" borderId="4" applyNumberFormat="0" applyAlignment="0" applyProtection="0"/>
    <xf numFmtId="0" fontId="66" fillId="0" borderId="0" applyNumberForma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67" fillId="32" borderId="8" applyNumberFormat="0" applyFont="0" applyAlignment="0" applyProtection="0"/>
  </cellStyleXfs>
  <cellXfs count="369">
    <xf numFmtId="0" fontId="0" fillId="0" borderId="0" xfId="0" applyAlignment="1">
      <alignment vertical="center"/>
    </xf>
    <xf numFmtId="0" fontId="2"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178" fontId="7" fillId="33" borderId="9" xfId="0" applyNumberFormat="1" applyFont="1" applyFill="1" applyBorder="1" applyAlignment="1">
      <alignment horizontal="right" vertical="center" wrapText="1"/>
    </xf>
    <xf numFmtId="0" fontId="7" fillId="0" borderId="9" xfId="0" applyNumberFormat="1" applyFont="1" applyFill="1" applyBorder="1" applyAlignment="1">
      <alignment horizontal="justify" vertical="center"/>
    </xf>
    <xf numFmtId="0" fontId="6" fillId="33" borderId="9" xfId="0" applyNumberFormat="1" applyFont="1" applyFill="1" applyBorder="1" applyAlignment="1">
      <alignment horizontal="left" vertical="center" wrapText="1"/>
    </xf>
    <xf numFmtId="0" fontId="0" fillId="33" borderId="9" xfId="0" applyNumberFormat="1" applyFont="1" applyFill="1" applyBorder="1" applyAlignment="1">
      <alignment horizontal="center" vertical="center" wrapText="1"/>
    </xf>
    <xf numFmtId="178" fontId="0" fillId="0" borderId="0" xfId="0" applyNumberFormat="1" applyAlignment="1">
      <alignment horizontal="right" vertical="center"/>
    </xf>
    <xf numFmtId="178" fontId="6" fillId="34" borderId="9" xfId="0" applyNumberFormat="1" applyFont="1" applyFill="1" applyBorder="1" applyAlignment="1">
      <alignment horizontal="right" vertical="center" wrapText="1"/>
    </xf>
    <xf numFmtId="0" fontId="5" fillId="33" borderId="10" xfId="0" applyNumberFormat="1" applyFont="1" applyFill="1" applyBorder="1" applyAlignment="1">
      <alignment horizontal="center" vertical="center" wrapText="1"/>
    </xf>
    <xf numFmtId="178" fontId="7" fillId="0" borderId="9" xfId="0" applyNumberFormat="1" applyFont="1" applyBorder="1" applyAlignment="1">
      <alignment horizontal="right" vertical="center" wrapText="1"/>
    </xf>
    <xf numFmtId="0" fontId="4" fillId="33" borderId="9" xfId="0" applyNumberFormat="1" applyFont="1" applyFill="1" applyBorder="1" applyAlignment="1">
      <alignment horizontal="center" vertical="center" wrapText="1"/>
    </xf>
    <xf numFmtId="0" fontId="7" fillId="0" borderId="9" xfId="0" applyFont="1" applyBorder="1" applyAlignment="1">
      <alignment vertical="center"/>
    </xf>
    <xf numFmtId="178" fontId="7" fillId="34" borderId="9" xfId="0" applyNumberFormat="1" applyFont="1" applyFill="1" applyBorder="1" applyAlignment="1">
      <alignment horizontal="right" vertical="center" wrapText="1"/>
    </xf>
    <xf numFmtId="0" fontId="2"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left" vertical="center" wrapText="1"/>
    </xf>
    <xf numFmtId="0" fontId="4" fillId="33" borderId="9" xfId="0" applyNumberFormat="1" applyFont="1" applyFill="1" applyBorder="1" applyAlignment="1">
      <alignment horizontal="center" vertical="center"/>
    </xf>
    <xf numFmtId="178" fontId="11" fillId="33" borderId="9" xfId="0" applyNumberFormat="1" applyFont="1" applyFill="1" applyBorder="1" applyAlignment="1">
      <alignment horizontal="right" vertical="center" wrapText="1"/>
    </xf>
    <xf numFmtId="0" fontId="7" fillId="0" borderId="11" xfId="0" applyNumberFormat="1" applyFont="1" applyFill="1" applyBorder="1" applyAlignment="1">
      <alignment horizontal="left" vertical="center" wrapText="1"/>
    </xf>
    <xf numFmtId="0" fontId="0" fillId="33" borderId="12" xfId="0" applyNumberFormat="1" applyFont="1" applyFill="1" applyBorder="1" applyAlignment="1">
      <alignment horizontal="center" vertical="center" wrapText="1"/>
    </xf>
    <xf numFmtId="178" fontId="7" fillId="33" borderId="11" xfId="0" applyNumberFormat="1" applyFont="1" applyFill="1" applyBorder="1" applyAlignment="1">
      <alignment horizontal="right" vertical="center" wrapText="1"/>
    </xf>
    <xf numFmtId="178" fontId="6" fillId="34" borderId="11" xfId="0" applyNumberFormat="1" applyFont="1" applyFill="1" applyBorder="1" applyAlignment="1">
      <alignment horizontal="right" vertical="center" wrapText="1"/>
    </xf>
    <xf numFmtId="178" fontId="11" fillId="33" borderId="11" xfId="0" applyNumberFormat="1" applyFont="1" applyFill="1" applyBorder="1" applyAlignment="1">
      <alignment horizontal="right" vertical="center" wrapText="1"/>
    </xf>
    <xf numFmtId="0" fontId="6" fillId="33" borderId="11"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178" fontId="6" fillId="33" borderId="9" xfId="0" applyNumberFormat="1" applyFont="1" applyFill="1" applyBorder="1" applyAlignment="1">
      <alignment horizontal="right" vertical="center" wrapText="1"/>
    </xf>
    <xf numFmtId="0" fontId="6" fillId="33" borderId="13" xfId="0" applyNumberFormat="1" applyFont="1" applyFill="1" applyBorder="1" applyAlignment="1">
      <alignment horizontal="left" vertical="center" wrapText="1"/>
    </xf>
    <xf numFmtId="0" fontId="0" fillId="33" borderId="13" xfId="0" applyNumberFormat="1" applyFont="1" applyFill="1" applyBorder="1" applyAlignment="1">
      <alignment horizontal="center" vertical="center" wrapText="1"/>
    </xf>
    <xf numFmtId="178" fontId="6" fillId="33" borderId="13" xfId="0" applyNumberFormat="1" applyFont="1" applyFill="1" applyBorder="1" applyAlignment="1">
      <alignment horizontal="right" vertical="center" wrapText="1"/>
    </xf>
    <xf numFmtId="178" fontId="6" fillId="33" borderId="13" xfId="0" applyNumberFormat="1" applyFont="1" applyFill="1" applyBorder="1" applyAlignment="1">
      <alignment horizontal="right" vertical="center" wrapText="1"/>
    </xf>
    <xf numFmtId="0" fontId="6" fillId="33" borderId="10" xfId="0" applyNumberFormat="1" applyFont="1" applyFill="1" applyBorder="1" applyAlignment="1">
      <alignment horizontal="left" vertical="center" wrapText="1"/>
    </xf>
    <xf numFmtId="0" fontId="0" fillId="33" borderId="10" xfId="0" applyNumberFormat="1" applyFont="1" applyFill="1" applyBorder="1" applyAlignment="1">
      <alignment horizontal="center" vertical="center" wrapText="1"/>
    </xf>
    <xf numFmtId="178" fontId="6" fillId="33" borderId="10" xfId="0" applyNumberFormat="1" applyFont="1" applyFill="1" applyBorder="1" applyAlignment="1">
      <alignment horizontal="right" vertical="center" wrapText="1"/>
    </xf>
    <xf numFmtId="178" fontId="6" fillId="33" borderId="10" xfId="0" applyNumberFormat="1" applyFont="1" applyFill="1" applyBorder="1" applyAlignment="1">
      <alignment horizontal="right" vertical="center" wrapText="1"/>
    </xf>
    <xf numFmtId="0" fontId="4" fillId="33"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33" borderId="13" xfId="0" applyNumberFormat="1" applyFont="1" applyFill="1" applyBorder="1" applyAlignment="1">
      <alignment horizontal="left" vertical="center" wrapText="1"/>
    </xf>
    <xf numFmtId="178" fontId="4" fillId="33" borderId="9" xfId="0" applyNumberFormat="1" applyFont="1" applyFill="1" applyBorder="1" applyAlignment="1">
      <alignment horizontal="left" vertical="center"/>
    </xf>
    <xf numFmtId="0" fontId="4" fillId="33" borderId="9" xfId="0" applyNumberFormat="1" applyFont="1" applyFill="1" applyBorder="1" applyAlignment="1">
      <alignment horizontal="left" vertical="center"/>
    </xf>
    <xf numFmtId="0" fontId="7" fillId="33" borderId="9" xfId="0" applyNumberFormat="1" applyFont="1" applyFill="1" applyBorder="1" applyAlignment="1">
      <alignment horizontal="left" vertical="center"/>
    </xf>
    <xf numFmtId="0" fontId="7" fillId="33" borderId="13" xfId="0" applyNumberFormat="1" applyFont="1" applyFill="1" applyBorder="1" applyAlignment="1">
      <alignment horizontal="center" vertical="center" wrapText="1"/>
    </xf>
    <xf numFmtId="178" fontId="7" fillId="33" borderId="9" xfId="0" applyNumberFormat="1" applyFont="1" applyFill="1" applyBorder="1" applyAlignment="1">
      <alignment horizontal="left" vertical="center"/>
    </xf>
    <xf numFmtId="0" fontId="4" fillId="33" borderId="14" xfId="0" applyNumberFormat="1" applyFont="1" applyFill="1" applyBorder="1" applyAlignment="1">
      <alignment horizontal="center" vertical="center"/>
    </xf>
    <xf numFmtId="0" fontId="7" fillId="33" borderId="14" xfId="0" applyNumberFormat="1" applyFont="1" applyFill="1" applyBorder="1" applyAlignment="1">
      <alignment horizontal="left" vertical="center"/>
    </xf>
    <xf numFmtId="178" fontId="7" fillId="33" borderId="14" xfId="0" applyNumberFormat="1" applyFont="1" applyFill="1" applyBorder="1" applyAlignment="1">
      <alignment horizontal="left" vertical="center"/>
    </xf>
    <xf numFmtId="0" fontId="7" fillId="33" borderId="14" xfId="0" applyNumberFormat="1" applyFont="1" applyFill="1" applyBorder="1" applyAlignment="1">
      <alignment horizontal="left" vertical="center" wrapText="1"/>
    </xf>
    <xf numFmtId="0" fontId="4" fillId="33" borderId="9" xfId="0" applyNumberFormat="1" applyFont="1" applyFill="1" applyBorder="1" applyAlignment="1">
      <alignment horizontal="left" vertical="center" wrapText="1"/>
    </xf>
    <xf numFmtId="0" fontId="7" fillId="0" borderId="9" xfId="0" applyFont="1" applyBorder="1" applyAlignment="1">
      <alignment horizontal="left" vertical="center"/>
    </xf>
    <xf numFmtId="0" fontId="68" fillId="0" borderId="9" xfId="0" applyFont="1" applyBorder="1" applyAlignment="1">
      <alignment horizontal="center" vertical="center" wrapText="1"/>
    </xf>
    <xf numFmtId="178" fontId="69" fillId="0" borderId="9" xfId="0" applyNumberFormat="1" applyFont="1" applyBorder="1" applyAlignment="1">
      <alignment horizontal="right" vertical="center" wrapText="1"/>
    </xf>
    <xf numFmtId="178" fontId="69" fillId="33" borderId="9" xfId="0" applyNumberFormat="1" applyFont="1" applyFill="1" applyBorder="1" applyAlignment="1">
      <alignment horizontal="right" vertical="center" wrapText="1"/>
    </xf>
    <xf numFmtId="0" fontId="6" fillId="33" borderId="12" xfId="0" applyNumberFormat="1" applyFont="1" applyFill="1" applyBorder="1" applyAlignment="1">
      <alignment horizontal="left" vertical="center" wrapText="1"/>
    </xf>
    <xf numFmtId="178" fontId="6" fillId="33" borderId="12" xfId="0" applyNumberFormat="1" applyFont="1" applyFill="1" applyBorder="1" applyAlignment="1">
      <alignment horizontal="right" vertical="center" wrapText="1"/>
    </xf>
    <xf numFmtId="0" fontId="7" fillId="0" borderId="11" xfId="0" applyFont="1" applyBorder="1" applyAlignment="1">
      <alignment horizontal="left" vertical="center"/>
    </xf>
    <xf numFmtId="178" fontId="7" fillId="0" borderId="11" xfId="0" applyNumberFormat="1" applyFont="1" applyBorder="1" applyAlignment="1">
      <alignment horizontal="right" vertical="center" wrapText="1"/>
    </xf>
    <xf numFmtId="178" fontId="69" fillId="0" borderId="11" xfId="0" applyNumberFormat="1" applyFont="1" applyBorder="1" applyAlignment="1">
      <alignment horizontal="right" vertical="center" wrapText="1"/>
    </xf>
    <xf numFmtId="0" fontId="7" fillId="0" borderId="14" xfId="0" applyNumberFormat="1" applyFont="1" applyFill="1" applyBorder="1" applyAlignment="1">
      <alignment horizontal="left" vertical="center" wrapText="1"/>
    </xf>
    <xf numFmtId="0" fontId="0" fillId="33" borderId="14" xfId="0" applyNumberFormat="1" applyFont="1" applyFill="1" applyBorder="1" applyAlignment="1">
      <alignment horizontal="center" vertical="center" wrapText="1"/>
    </xf>
    <xf numFmtId="178" fontId="7" fillId="33" borderId="14" xfId="0" applyNumberFormat="1" applyFont="1" applyFill="1" applyBorder="1" applyAlignment="1">
      <alignment horizontal="right" vertical="center" wrapText="1"/>
    </xf>
    <xf numFmtId="178" fontId="6" fillId="34" borderId="14" xfId="0" applyNumberFormat="1" applyFont="1" applyFill="1" applyBorder="1" applyAlignment="1">
      <alignment horizontal="right" vertical="center" wrapText="1"/>
    </xf>
    <xf numFmtId="0" fontId="6" fillId="33" borderId="14" xfId="0" applyNumberFormat="1" applyFont="1" applyFill="1" applyBorder="1" applyAlignment="1">
      <alignment horizontal="left" vertical="center" wrapText="1"/>
    </xf>
    <xf numFmtId="178" fontId="69" fillId="34" borderId="9" xfId="0" applyNumberFormat="1" applyFont="1" applyFill="1" applyBorder="1" applyAlignment="1">
      <alignment horizontal="right" vertical="center" wrapText="1"/>
    </xf>
    <xf numFmtId="0" fontId="7" fillId="0" borderId="13" xfId="0" applyNumberFormat="1" applyFont="1" applyFill="1" applyBorder="1" applyAlignment="1">
      <alignment horizontal="justify" vertical="center"/>
    </xf>
    <xf numFmtId="178" fontId="69" fillId="33" borderId="13" xfId="0" applyNumberFormat="1" applyFont="1" applyFill="1" applyBorder="1" applyAlignment="1">
      <alignment horizontal="right" vertical="center" wrapText="1"/>
    </xf>
    <xf numFmtId="0" fontId="4" fillId="33" borderId="11" xfId="0" applyNumberFormat="1" applyFont="1" applyFill="1" applyBorder="1" applyAlignment="1">
      <alignment horizontal="center" vertical="center"/>
    </xf>
    <xf numFmtId="0" fontId="7" fillId="0" borderId="12" xfId="0" applyNumberFormat="1" applyFont="1" applyFill="1" applyBorder="1" applyAlignment="1">
      <alignment horizontal="justify" vertical="center"/>
    </xf>
    <xf numFmtId="0" fontId="4" fillId="33" borderId="0" xfId="0" applyNumberFormat="1" applyFont="1" applyFill="1" applyBorder="1" applyAlignment="1">
      <alignment horizontal="center" vertical="center" wrapText="1"/>
    </xf>
    <xf numFmtId="178" fontId="69" fillId="33" borderId="12" xfId="0" applyNumberFormat="1" applyFont="1" applyFill="1" applyBorder="1" applyAlignment="1">
      <alignment horizontal="right" vertical="center" wrapText="1"/>
    </xf>
    <xf numFmtId="0" fontId="6" fillId="33" borderId="9" xfId="0" applyNumberFormat="1" applyFont="1" applyFill="1" applyBorder="1" applyAlignment="1">
      <alignment vertical="center" wrapText="1"/>
    </xf>
    <xf numFmtId="177" fontId="7" fillId="33" borderId="9" xfId="0" applyNumberFormat="1" applyFont="1" applyFill="1" applyBorder="1" applyAlignment="1">
      <alignment horizontal="right" vertical="center" wrapText="1"/>
    </xf>
    <xf numFmtId="0" fontId="6" fillId="33" borderId="9" xfId="0" applyNumberFormat="1" applyFont="1" applyFill="1" applyBorder="1" applyAlignment="1">
      <alignment horizontal="left" vertical="center" wrapText="1"/>
    </xf>
    <xf numFmtId="0" fontId="5" fillId="33" borderId="13" xfId="0" applyNumberFormat="1" applyFont="1" applyFill="1" applyBorder="1" applyAlignment="1">
      <alignment horizontal="center" vertical="center" wrapText="1"/>
    </xf>
    <xf numFmtId="0" fontId="7" fillId="0" borderId="9" xfId="0" applyFont="1" applyFill="1" applyBorder="1" applyAlignment="1" applyProtection="1">
      <alignment horizontal="left" vertical="center" wrapText="1"/>
      <protection hidden="1" locked="0"/>
    </xf>
    <xf numFmtId="0" fontId="0" fillId="0" borderId="9" xfId="0" applyFont="1" applyFill="1" applyBorder="1" applyAlignment="1" applyProtection="1">
      <alignment horizontal="center" vertical="center"/>
      <protection hidden="1" locked="0"/>
    </xf>
    <xf numFmtId="178" fontId="70" fillId="0" borderId="9" xfId="0" applyNumberFormat="1" applyFont="1" applyFill="1" applyBorder="1" applyAlignment="1">
      <alignment horizontal="right" vertical="center" wrapText="1"/>
    </xf>
    <xf numFmtId="177" fontId="70" fillId="33" borderId="9" xfId="0" applyNumberFormat="1" applyFont="1" applyFill="1" applyBorder="1" applyAlignment="1">
      <alignment horizontal="right" vertical="center"/>
    </xf>
    <xf numFmtId="177" fontId="70" fillId="0" borderId="9" xfId="0" applyNumberFormat="1" applyFont="1" applyFill="1" applyBorder="1" applyAlignment="1">
      <alignment vertical="center"/>
    </xf>
    <xf numFmtId="0" fontId="4" fillId="0" borderId="9" xfId="0" applyFont="1" applyFill="1" applyBorder="1" applyAlignment="1" applyProtection="1">
      <alignment horizontal="center" vertical="center"/>
      <protection hidden="1" locked="0"/>
    </xf>
    <xf numFmtId="177" fontId="70" fillId="0" borderId="9" xfId="0" applyNumberFormat="1" applyFont="1" applyFill="1" applyBorder="1" applyAlignment="1">
      <alignment horizontal="right" vertical="center"/>
    </xf>
    <xf numFmtId="0" fontId="7" fillId="0" borderId="9" xfId="0" applyFont="1" applyFill="1" applyBorder="1" applyAlignment="1">
      <alignment horizontal="left" vertical="center" wrapText="1"/>
    </xf>
    <xf numFmtId="177" fontId="7" fillId="0" borderId="9" xfId="0" applyNumberFormat="1" applyFont="1" applyFill="1" applyBorder="1" applyAlignment="1">
      <alignment horizontal="right" vertical="center"/>
    </xf>
    <xf numFmtId="177" fontId="7" fillId="0" borderId="9" xfId="0" applyNumberFormat="1" applyFont="1" applyFill="1" applyBorder="1" applyAlignment="1">
      <alignment vertical="center"/>
    </xf>
    <xf numFmtId="178" fontId="4" fillId="33" borderId="9" xfId="0" applyNumberFormat="1" applyFont="1" applyFill="1" applyBorder="1" applyAlignment="1">
      <alignment horizontal="right" vertical="center"/>
    </xf>
    <xf numFmtId="0" fontId="71" fillId="0" borderId="9" xfId="0" applyFont="1" applyBorder="1" applyAlignment="1">
      <alignment horizontal="left" vertical="center" wrapText="1"/>
    </xf>
    <xf numFmtId="178" fontId="72" fillId="0" borderId="9" xfId="0" applyNumberFormat="1" applyFont="1" applyBorder="1" applyAlignment="1">
      <alignment horizontal="right" vertical="center" wrapText="1"/>
    </xf>
    <xf numFmtId="177" fontId="72" fillId="0" borderId="9" xfId="0" applyNumberFormat="1" applyFont="1" applyBorder="1" applyAlignment="1">
      <alignment horizontal="right" vertical="center" wrapText="1"/>
    </xf>
    <xf numFmtId="0" fontId="7" fillId="33" borderId="9" xfId="0" applyNumberFormat="1" applyFont="1" applyFill="1" applyBorder="1" applyAlignment="1">
      <alignment vertical="center" wrapText="1"/>
    </xf>
    <xf numFmtId="178" fontId="7" fillId="33" borderId="9" xfId="0" applyNumberFormat="1" applyFont="1" applyFill="1" applyBorder="1" applyAlignment="1">
      <alignment horizontal="right" vertical="center"/>
    </xf>
    <xf numFmtId="0" fontId="7" fillId="33" borderId="9" xfId="0" applyNumberFormat="1" applyFont="1" applyFill="1" applyBorder="1" applyAlignment="1">
      <alignment horizontal="center" vertical="center"/>
    </xf>
    <xf numFmtId="0" fontId="7" fillId="0" borderId="9" xfId="0" applyFont="1" applyBorder="1" applyAlignment="1">
      <alignment vertical="center"/>
    </xf>
    <xf numFmtId="0" fontId="7" fillId="0" borderId="9" xfId="0" applyFont="1" applyBorder="1" applyAlignment="1">
      <alignment horizontal="center" vertical="center"/>
    </xf>
    <xf numFmtId="176" fontId="6" fillId="33" borderId="9" xfId="0" applyNumberFormat="1" applyFont="1" applyFill="1" applyBorder="1" applyAlignment="1">
      <alignment horizontal="center" vertical="center" wrapText="1"/>
    </xf>
    <xf numFmtId="176" fontId="11"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left" vertical="center" wrapText="1"/>
    </xf>
    <xf numFmtId="176" fontId="6"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0" fontId="7" fillId="0" borderId="9" xfId="0" applyFont="1" applyBorder="1" applyAlignment="1">
      <alignment vertical="center" wrapText="1"/>
    </xf>
    <xf numFmtId="178" fontId="7" fillId="0" borderId="9" xfId="0" applyNumberFormat="1" applyFont="1" applyBorder="1" applyAlignment="1">
      <alignment vertical="center" wrapText="1"/>
    </xf>
    <xf numFmtId="178" fontId="71" fillId="0" borderId="9" xfId="0" applyNumberFormat="1" applyFont="1" applyBorder="1" applyAlignment="1">
      <alignment horizontal="right" vertical="center" wrapText="1"/>
    </xf>
    <xf numFmtId="177" fontId="71" fillId="0" borderId="9" xfId="0" applyNumberFormat="1" applyFont="1" applyBorder="1" applyAlignment="1">
      <alignment horizontal="right" vertical="center" wrapText="1"/>
    </xf>
    <xf numFmtId="0" fontId="72" fillId="0" borderId="9" xfId="0" applyFont="1" applyBorder="1" applyAlignment="1">
      <alignment horizontal="left" vertical="center" wrapText="1"/>
    </xf>
    <xf numFmtId="0" fontId="73" fillId="0" borderId="9" xfId="0" applyFont="1" applyBorder="1" applyAlignment="1">
      <alignment horizontal="center" vertical="center" wrapText="1"/>
    </xf>
    <xf numFmtId="0" fontId="7" fillId="33" borderId="14" xfId="0" applyNumberFormat="1" applyFont="1" applyFill="1" applyBorder="1" applyAlignment="1">
      <alignment vertical="center" wrapText="1"/>
    </xf>
    <xf numFmtId="0" fontId="71" fillId="0" borderId="0" xfId="0" applyFont="1" applyBorder="1" applyAlignment="1">
      <alignment horizontal="left" vertical="center" wrapText="1"/>
    </xf>
    <xf numFmtId="0" fontId="68" fillId="0" borderId="14" xfId="0" applyFont="1" applyBorder="1" applyAlignment="1">
      <alignment horizontal="center" vertical="center" wrapText="1"/>
    </xf>
    <xf numFmtId="178" fontId="71" fillId="0" borderId="14" xfId="0" applyNumberFormat="1" applyFont="1" applyBorder="1" applyAlignment="1">
      <alignment horizontal="right" vertical="center" wrapText="1"/>
    </xf>
    <xf numFmtId="177" fontId="71" fillId="0" borderId="14" xfId="0" applyNumberFormat="1" applyFont="1" applyBorder="1" applyAlignment="1">
      <alignment horizontal="right" vertical="center" wrapText="1"/>
    </xf>
    <xf numFmtId="0" fontId="13" fillId="0" borderId="9" xfId="42" applyFont="1" applyFill="1" applyBorder="1" applyAlignment="1">
      <alignment horizontal="center" vertical="center"/>
      <protection/>
    </xf>
    <xf numFmtId="0" fontId="13" fillId="0" borderId="9" xfId="42" applyFont="1" applyFill="1" applyBorder="1" applyAlignment="1">
      <alignment horizontal="left" vertical="center" wrapText="1"/>
      <protection/>
    </xf>
    <xf numFmtId="0" fontId="14" fillId="0" borderId="9" xfId="42" applyFont="1" applyFill="1" applyBorder="1" applyAlignment="1">
      <alignment horizontal="center" vertical="center"/>
      <protection/>
    </xf>
    <xf numFmtId="178" fontId="13" fillId="0" borderId="9" xfId="42" applyNumberFormat="1" applyFont="1" applyFill="1" applyBorder="1" applyAlignment="1">
      <alignment horizontal="right" vertical="center" wrapText="1"/>
      <protection/>
    </xf>
    <xf numFmtId="176" fontId="74" fillId="0" borderId="9" xfId="42" applyNumberFormat="1" applyFont="1" applyFill="1" applyBorder="1" applyAlignment="1">
      <alignment horizontal="right" vertical="center"/>
      <protection/>
    </xf>
    <xf numFmtId="0" fontId="15" fillId="0" borderId="9" xfId="42" applyFont="1" applyFill="1" applyBorder="1" applyAlignment="1">
      <alignment horizontal="center" vertical="center"/>
      <protection/>
    </xf>
    <xf numFmtId="176" fontId="13" fillId="0" borderId="9" xfId="42" applyNumberFormat="1" applyFont="1" applyFill="1" applyBorder="1" applyAlignment="1">
      <alignment horizontal="right" vertical="center"/>
      <protection/>
    </xf>
    <xf numFmtId="0" fontId="13" fillId="0" borderId="11" xfId="42" applyFont="1" applyFill="1" applyBorder="1" applyAlignment="1">
      <alignment horizontal="left" vertical="center" wrapText="1"/>
      <protection/>
    </xf>
    <xf numFmtId="0" fontId="75" fillId="0" borderId="9" xfId="42" applyFont="1" applyFill="1" applyBorder="1" applyAlignment="1">
      <alignment horizontal="center" vertical="center"/>
      <protection/>
    </xf>
    <xf numFmtId="0" fontId="13" fillId="0" borderId="11" xfId="42" applyFont="1" applyFill="1" applyBorder="1" applyAlignment="1">
      <alignment vertical="center" wrapText="1"/>
      <protection/>
    </xf>
    <xf numFmtId="0" fontId="13" fillId="0" borderId="15" xfId="42" applyFont="1" applyFill="1" applyBorder="1" applyAlignment="1">
      <alignment horizontal="left" vertical="center" wrapText="1"/>
      <protection/>
    </xf>
    <xf numFmtId="0" fontId="13" fillId="0" borderId="9" xfId="43" applyFont="1" applyFill="1" applyBorder="1" applyAlignment="1">
      <alignment horizontal="left" vertical="center" wrapText="1"/>
      <protection/>
    </xf>
    <xf numFmtId="0" fontId="15" fillId="0" borderId="9" xfId="43" applyFont="1" applyFill="1" applyBorder="1" applyAlignment="1">
      <alignment horizontal="center" vertical="center"/>
      <protection/>
    </xf>
    <xf numFmtId="178" fontId="13" fillId="0" borderId="9" xfId="43" applyNumberFormat="1" applyFont="1" applyFill="1" applyBorder="1" applyAlignment="1">
      <alignment horizontal="right" vertical="center" wrapText="1"/>
      <protection/>
    </xf>
    <xf numFmtId="176" fontId="13" fillId="0" borderId="9" xfId="43" applyNumberFormat="1" applyFont="1" applyFill="1" applyBorder="1" applyAlignment="1">
      <alignment horizontal="right" vertical="center"/>
      <protection/>
    </xf>
    <xf numFmtId="0" fontId="13" fillId="0" borderId="11" xfId="43" applyFont="1" applyFill="1" applyBorder="1" applyAlignment="1">
      <alignment vertical="center" wrapText="1"/>
      <protection/>
    </xf>
    <xf numFmtId="0" fontId="14" fillId="0" borderId="9" xfId="43" applyFont="1" applyFill="1" applyBorder="1" applyAlignment="1">
      <alignment horizontal="center" vertical="center"/>
      <protection/>
    </xf>
    <xf numFmtId="0" fontId="76" fillId="0" borderId="9" xfId="42" applyFont="1" applyFill="1" applyBorder="1" applyAlignment="1">
      <alignment horizontal="center" vertical="center"/>
      <protection/>
    </xf>
    <xf numFmtId="0" fontId="5" fillId="33" borderId="9" xfId="0" applyNumberFormat="1" applyFont="1" applyFill="1" applyBorder="1" applyAlignment="1">
      <alignment horizontal="center" vertical="center" wrapText="1"/>
    </xf>
    <xf numFmtId="178" fontId="7" fillId="33" borderId="9" xfId="0" applyNumberFormat="1" applyFont="1" applyFill="1" applyBorder="1" applyAlignment="1">
      <alignment vertical="center" wrapText="1"/>
    </xf>
    <xf numFmtId="178" fontId="7" fillId="33" borderId="11" xfId="0" applyNumberFormat="1" applyFont="1" applyFill="1" applyBorder="1" applyAlignment="1">
      <alignment vertical="center" wrapText="1"/>
    </xf>
    <xf numFmtId="178" fontId="6" fillId="34" borderId="9" xfId="0" applyNumberFormat="1" applyFont="1" applyFill="1" applyBorder="1" applyAlignment="1">
      <alignment vertical="center" wrapText="1"/>
    </xf>
    <xf numFmtId="178" fontId="6" fillId="33" borderId="9" xfId="0" applyNumberFormat="1" applyFont="1" applyFill="1" applyBorder="1" applyAlignment="1">
      <alignment vertical="center" wrapText="1"/>
    </xf>
    <xf numFmtId="178" fontId="7" fillId="33" borderId="9" xfId="0" applyNumberFormat="1" applyFont="1" applyFill="1" applyBorder="1" applyAlignment="1">
      <alignment vertical="center" wrapText="1"/>
    </xf>
    <xf numFmtId="178" fontId="7" fillId="33" borderId="9" xfId="0" applyNumberFormat="1" applyFont="1" applyFill="1" applyBorder="1" applyAlignment="1">
      <alignment vertical="center"/>
    </xf>
    <xf numFmtId="178" fontId="7" fillId="33" borderId="11" xfId="0" applyNumberFormat="1" applyFont="1" applyFill="1" applyBorder="1" applyAlignment="1">
      <alignment vertical="center"/>
    </xf>
    <xf numFmtId="178" fontId="7" fillId="0" borderId="9" xfId="0" applyNumberFormat="1" applyFont="1" applyBorder="1" applyAlignment="1">
      <alignment vertical="center"/>
    </xf>
    <xf numFmtId="178" fontId="7" fillId="0" borderId="11" xfId="0" applyNumberFormat="1" applyFont="1" applyBorder="1" applyAlignment="1">
      <alignment vertical="center"/>
    </xf>
    <xf numFmtId="178" fontId="6" fillId="34" borderId="9" xfId="0" applyNumberFormat="1" applyFont="1" applyFill="1" applyBorder="1" applyAlignment="1">
      <alignment vertical="center"/>
    </xf>
    <xf numFmtId="178" fontId="6" fillId="33" borderId="9" xfId="0" applyNumberFormat="1" applyFont="1" applyFill="1" applyBorder="1" applyAlignment="1">
      <alignment vertical="center"/>
    </xf>
    <xf numFmtId="178" fontId="7" fillId="33" borderId="9" xfId="0" applyNumberFormat="1" applyFont="1" applyFill="1" applyBorder="1" applyAlignment="1">
      <alignment vertical="center"/>
    </xf>
    <xf numFmtId="177" fontId="0"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left" vertical="center" wrapText="1"/>
    </xf>
    <xf numFmtId="0" fontId="0" fillId="33" borderId="12" xfId="0" applyNumberFormat="1" applyFont="1" applyFill="1" applyBorder="1" applyAlignment="1">
      <alignment horizontal="left" vertical="center" wrapText="1"/>
    </xf>
    <xf numFmtId="178" fontId="7" fillId="0" borderId="9" xfId="0" applyNumberFormat="1" applyFont="1" applyBorder="1" applyAlignment="1">
      <alignment horizontal="left" vertical="center" wrapText="1"/>
    </xf>
    <xf numFmtId="178" fontId="7" fillId="0" borderId="11" xfId="0" applyNumberFormat="1" applyFont="1" applyBorder="1" applyAlignment="1">
      <alignment horizontal="left" vertical="center" wrapText="1"/>
    </xf>
    <xf numFmtId="0" fontId="0" fillId="0" borderId="0" xfId="0" applyAlignment="1">
      <alignment horizontal="left" vertical="center"/>
    </xf>
    <xf numFmtId="0" fontId="71" fillId="0" borderId="9" xfId="0" applyNumberFormat="1" applyFont="1" applyBorder="1" applyAlignment="1">
      <alignment horizontal="left" vertical="center" wrapText="1"/>
    </xf>
    <xf numFmtId="0" fontId="7" fillId="0" borderId="9" xfId="0" applyNumberFormat="1" applyFont="1" applyBorder="1" applyAlignment="1">
      <alignment horizontal="left" vertical="center" wrapText="1"/>
    </xf>
    <xf numFmtId="0" fontId="13" fillId="0" borderId="9" xfId="42" applyNumberFormat="1" applyFont="1" applyFill="1" applyBorder="1" applyAlignment="1">
      <alignment horizontal="left" vertical="center" wrapText="1"/>
      <protection/>
    </xf>
    <xf numFmtId="0" fontId="0" fillId="0" borderId="0" xfId="0" applyAlignment="1">
      <alignment vertical="center" wrapText="1"/>
    </xf>
    <xf numFmtId="0" fontId="77" fillId="33" borderId="10" xfId="44" applyNumberFormat="1" applyFont="1" applyFill="1" applyBorder="1" applyAlignment="1">
      <alignment horizontal="left" vertical="center" wrapText="1"/>
    </xf>
    <xf numFmtId="0" fontId="72" fillId="0" borderId="9" xfId="0" applyNumberFormat="1" applyFont="1" applyBorder="1" applyAlignment="1">
      <alignment horizontal="left" vertical="center" wrapText="1"/>
    </xf>
    <xf numFmtId="0" fontId="71" fillId="0" borderId="14" xfId="0" applyNumberFormat="1" applyFont="1" applyBorder="1" applyAlignment="1">
      <alignment horizontal="left" vertical="center" wrapText="1"/>
    </xf>
    <xf numFmtId="0" fontId="4" fillId="33" borderId="9" xfId="0" applyNumberFormat="1" applyFont="1" applyFill="1" applyBorder="1" applyAlignment="1">
      <alignment vertical="center" wrapText="1"/>
    </xf>
    <xf numFmtId="0" fontId="7" fillId="0" borderId="9" xfId="0" applyNumberFormat="1" applyFont="1" applyFill="1" applyBorder="1" applyAlignment="1" applyProtection="1">
      <alignment horizontal="left" vertical="center" wrapText="1"/>
      <protection hidden="1" locked="0"/>
    </xf>
    <xf numFmtId="0" fontId="78" fillId="0" borderId="9" xfId="41" applyNumberFormat="1" applyFont="1" applyFill="1" applyBorder="1" applyAlignment="1">
      <alignment horizontal="left" vertical="center" wrapText="1"/>
      <protection/>
    </xf>
    <xf numFmtId="0" fontId="2" fillId="33" borderId="9" xfId="0" applyNumberFormat="1" applyFont="1" applyFill="1" applyBorder="1" applyAlignment="1">
      <alignment horizontal="left" vertical="center" wrapText="1"/>
    </xf>
    <xf numFmtId="0" fontId="0" fillId="0" borderId="9" xfId="0" applyFont="1" applyBorder="1" applyAlignment="1">
      <alignment horizontal="center" vertical="center" wrapText="1"/>
    </xf>
    <xf numFmtId="0" fontId="56" fillId="21" borderId="9" xfId="45" applyFont="1" applyBorder="1" applyAlignment="1">
      <alignment horizontal="center" vertical="center"/>
    </xf>
    <xf numFmtId="0" fontId="56" fillId="21" borderId="9" xfId="45" applyFont="1" applyBorder="1" applyAlignment="1">
      <alignment horizontal="center" vertical="center"/>
    </xf>
    <xf numFmtId="0" fontId="54" fillId="20" borderId="9" xfId="40" applyFont="1" applyBorder="1" applyAlignment="1">
      <alignment horizontal="center" vertical="center" wrapText="1"/>
    </xf>
    <xf numFmtId="0" fontId="71" fillId="0" borderId="9" xfId="0" applyNumberFormat="1" applyFont="1" applyBorder="1" applyAlignment="1">
      <alignment horizontal="left" vertical="center" wrapText="1"/>
    </xf>
    <xf numFmtId="0" fontId="6" fillId="33" borderId="13" xfId="0" applyNumberFormat="1" applyFont="1" applyFill="1" applyBorder="1" applyAlignment="1">
      <alignment horizontal="left" vertical="center" wrapText="1"/>
    </xf>
    <xf numFmtId="0" fontId="6" fillId="33" borderId="10" xfId="0" applyNumberFormat="1" applyFont="1" applyFill="1" applyBorder="1" applyAlignment="1">
      <alignment horizontal="left" vertical="center" wrapText="1"/>
    </xf>
    <xf numFmtId="0" fontId="6" fillId="33" borderId="9"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7" fillId="33" borderId="9" xfId="0" applyNumberFormat="1" applyFont="1" applyFill="1" applyBorder="1" applyAlignment="1">
      <alignment horizontal="left" vertical="center" wrapText="1"/>
    </xf>
    <xf numFmtId="0" fontId="7" fillId="0" borderId="9" xfId="0" applyNumberFormat="1" applyFont="1" applyBorder="1" applyAlignment="1">
      <alignment horizontal="left" vertical="center" wrapText="1"/>
    </xf>
    <xf numFmtId="0" fontId="6" fillId="33" borderId="9" xfId="0" applyNumberFormat="1" applyFont="1" applyFill="1" applyBorder="1" applyAlignment="1">
      <alignment horizontal="left" vertical="center" wrapText="1"/>
    </xf>
    <xf numFmtId="0" fontId="6" fillId="33" borderId="11" xfId="0" applyNumberFormat="1" applyFont="1" applyFill="1" applyBorder="1" applyAlignment="1">
      <alignment horizontal="left" vertical="center" wrapText="1"/>
    </xf>
    <xf numFmtId="177" fontId="7" fillId="0" borderId="9" xfId="0" applyNumberFormat="1" applyFont="1" applyFill="1" applyBorder="1" applyAlignment="1">
      <alignment horizontal="left" wrapText="1"/>
    </xf>
    <xf numFmtId="0" fontId="7" fillId="0" borderId="9" xfId="0" applyFont="1" applyBorder="1" applyAlignment="1">
      <alignment horizontal="center" vertical="center" wrapText="1"/>
    </xf>
    <xf numFmtId="0" fontId="0" fillId="0" borderId="9" xfId="0" applyBorder="1" applyAlignment="1">
      <alignment vertical="center"/>
    </xf>
    <xf numFmtId="0" fontId="4"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left" vertical="center" wrapText="1"/>
    </xf>
    <xf numFmtId="0" fontId="0"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right" vertical="center" wrapText="1"/>
    </xf>
    <xf numFmtId="178" fontId="6" fillId="34" borderId="9" xfId="0" applyNumberFormat="1" applyFont="1" applyFill="1" applyBorder="1" applyAlignment="1">
      <alignment horizontal="right" vertical="center" wrapText="1"/>
    </xf>
    <xf numFmtId="178" fontId="7" fillId="33" borderId="9" xfId="0" applyNumberFormat="1" applyFont="1" applyFill="1" applyBorder="1" applyAlignment="1">
      <alignment horizontal="right" vertical="center" wrapText="1"/>
    </xf>
    <xf numFmtId="0" fontId="6" fillId="33"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justify" vertical="center"/>
    </xf>
    <xf numFmtId="178" fontId="7" fillId="34" borderId="9" xfId="0" applyNumberFormat="1" applyFont="1" applyFill="1" applyBorder="1" applyAlignment="1">
      <alignment horizontal="right" vertical="center" wrapText="1"/>
    </xf>
    <xf numFmtId="0" fontId="0" fillId="33" borderId="9" xfId="0" applyNumberFormat="1" applyFill="1" applyBorder="1" applyAlignment="1">
      <alignment horizontal="center" vertical="center" wrapText="1"/>
    </xf>
    <xf numFmtId="0" fontId="7" fillId="0" borderId="9" xfId="0" applyFont="1" applyBorder="1" applyAlignment="1">
      <alignment vertical="center"/>
    </xf>
    <xf numFmtId="0" fontId="4" fillId="0" borderId="9" xfId="0" applyFont="1" applyBorder="1" applyAlignment="1">
      <alignment horizontal="center" vertical="center"/>
    </xf>
    <xf numFmtId="178" fontId="7" fillId="0" borderId="9" xfId="0" applyNumberFormat="1" applyFont="1" applyBorder="1" applyAlignment="1">
      <alignment horizontal="right" vertical="center" wrapText="1"/>
    </xf>
    <xf numFmtId="0" fontId="5" fillId="33" borderId="10"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0" fontId="2"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left" vertical="center" wrapText="1"/>
    </xf>
    <xf numFmtId="0" fontId="6" fillId="33" borderId="9" xfId="0" applyNumberFormat="1" applyFont="1" applyFill="1" applyBorder="1" applyAlignment="1">
      <alignment horizontal="right" vertical="center" wrapText="1"/>
    </xf>
    <xf numFmtId="178" fontId="6" fillId="33" borderId="9" xfId="0" applyNumberFormat="1" applyFont="1" applyFill="1" applyBorder="1" applyAlignment="1">
      <alignment horizontal="right" vertical="center" wrapText="1"/>
    </xf>
    <xf numFmtId="0" fontId="6" fillId="33" borderId="9" xfId="0" applyNumberFormat="1" applyFont="1" applyFill="1" applyBorder="1" applyAlignment="1">
      <alignment horizontal="left" vertical="center" wrapText="1"/>
    </xf>
    <xf numFmtId="0" fontId="6"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left" vertical="center"/>
    </xf>
    <xf numFmtId="0" fontId="68" fillId="0" borderId="9" xfId="0" applyFont="1" applyBorder="1" applyAlignment="1">
      <alignment horizontal="center" vertical="center" wrapText="1"/>
    </xf>
    <xf numFmtId="0" fontId="7" fillId="33" borderId="9" xfId="0" applyNumberFormat="1" applyFont="1" applyFill="1" applyBorder="1" applyAlignment="1">
      <alignment horizontal="center" vertical="center" wrapText="1"/>
    </xf>
    <xf numFmtId="0" fontId="71" fillId="0" borderId="9" xfId="0" applyFont="1" applyBorder="1" applyAlignment="1">
      <alignment horizontal="left" vertical="center"/>
    </xf>
    <xf numFmtId="178" fontId="71" fillId="0" borderId="9" xfId="0" applyNumberFormat="1" applyFont="1" applyBorder="1" applyAlignment="1">
      <alignment horizontal="right" vertical="center" wrapText="1"/>
    </xf>
    <xf numFmtId="177" fontId="71" fillId="0" borderId="9" xfId="0" applyNumberFormat="1" applyFont="1" applyBorder="1" applyAlignment="1">
      <alignment horizontal="right" vertical="center" wrapText="1"/>
    </xf>
    <xf numFmtId="0" fontId="71" fillId="0" borderId="9" xfId="0" applyFont="1" applyBorder="1" applyAlignment="1">
      <alignment horizontal="left" vertical="center" wrapText="1"/>
    </xf>
    <xf numFmtId="0" fontId="6" fillId="33" borderId="13" xfId="0" applyNumberFormat="1" applyFont="1" applyFill="1" applyBorder="1" applyAlignment="1">
      <alignment horizontal="left" vertical="center"/>
    </xf>
    <xf numFmtId="0" fontId="0" fillId="33" borderId="13" xfId="0" applyNumberFormat="1" applyFill="1" applyBorder="1" applyAlignment="1">
      <alignment horizontal="center" vertical="center" wrapText="1"/>
    </xf>
    <xf numFmtId="178" fontId="6" fillId="33" borderId="13" xfId="0" applyNumberFormat="1" applyFont="1" applyFill="1" applyBorder="1" applyAlignment="1">
      <alignment horizontal="right" vertical="center" wrapText="1"/>
    </xf>
    <xf numFmtId="178" fontId="7" fillId="33" borderId="14" xfId="0" applyNumberFormat="1" applyFont="1" applyFill="1" applyBorder="1" applyAlignment="1">
      <alignment horizontal="right" vertical="center" wrapText="1"/>
    </xf>
    <xf numFmtId="0" fontId="6" fillId="33" borderId="13"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left" vertical="center" wrapText="1"/>
    </xf>
    <xf numFmtId="178" fontId="6" fillId="33" borderId="9" xfId="0" applyNumberFormat="1" applyFont="1" applyFill="1" applyBorder="1" applyAlignment="1">
      <alignment horizontal="right" vertical="center" wrapText="1"/>
    </xf>
    <xf numFmtId="178" fontId="6" fillId="34" borderId="9" xfId="0" applyNumberFormat="1" applyFont="1" applyFill="1" applyBorder="1" applyAlignment="1">
      <alignment horizontal="right" vertical="center" wrapText="1"/>
    </xf>
    <xf numFmtId="178" fontId="7" fillId="33" borderId="9" xfId="0" applyNumberFormat="1" applyFont="1" applyFill="1" applyBorder="1" applyAlignment="1">
      <alignment horizontal="right" vertical="center" wrapText="1"/>
    </xf>
    <xf numFmtId="0" fontId="6" fillId="33" borderId="9" xfId="0" applyNumberFormat="1" applyFont="1" applyFill="1" applyBorder="1" applyAlignment="1">
      <alignment horizontal="center" vertical="center" wrapText="1"/>
    </xf>
    <xf numFmtId="0" fontId="0" fillId="33" borderId="9" xfId="0" applyNumberFormat="1" applyFont="1" applyFill="1" applyBorder="1" applyAlignment="1">
      <alignment horizontal="center" vertical="center" wrapText="1"/>
    </xf>
    <xf numFmtId="0" fontId="7" fillId="0" borderId="9" xfId="0" applyNumberFormat="1" applyFont="1" applyFill="1" applyBorder="1" applyAlignment="1">
      <alignment horizontal="justify" vertical="center"/>
    </xf>
    <xf numFmtId="178" fontId="7" fillId="33" borderId="9" xfId="0" applyNumberFormat="1" applyFont="1" applyFill="1" applyBorder="1" applyAlignment="1">
      <alignment horizontal="right" vertical="center" wrapText="1"/>
    </xf>
    <xf numFmtId="0" fontId="7" fillId="0" borderId="9" xfId="0" applyFont="1" applyBorder="1" applyAlignment="1">
      <alignment horizontal="justify" vertical="center"/>
    </xf>
    <xf numFmtId="0" fontId="71" fillId="0" borderId="9" xfId="0" applyFont="1" applyBorder="1" applyAlignment="1">
      <alignment horizontal="left" vertical="center" wrapText="1"/>
    </xf>
    <xf numFmtId="0" fontId="68" fillId="0" borderId="9" xfId="0" applyFont="1" applyBorder="1" applyAlignment="1">
      <alignment horizontal="center" vertical="center" wrapText="1"/>
    </xf>
    <xf numFmtId="178" fontId="71" fillId="0" borderId="9" xfId="0" applyNumberFormat="1" applyFont="1" applyBorder="1" applyAlignment="1">
      <alignment horizontal="right" vertical="center" wrapText="1"/>
    </xf>
    <xf numFmtId="177" fontId="71" fillId="0" borderId="9" xfId="0" applyNumberFormat="1" applyFont="1" applyBorder="1" applyAlignment="1">
      <alignment horizontal="right" vertical="center" wrapText="1"/>
    </xf>
    <xf numFmtId="0" fontId="73" fillId="0" borderId="9" xfId="0" applyFont="1" applyBorder="1" applyAlignment="1">
      <alignment horizontal="center" vertical="center" wrapText="1"/>
    </xf>
    <xf numFmtId="0" fontId="5" fillId="33" borderId="9" xfId="0" applyNumberFormat="1" applyFont="1" applyFill="1" applyBorder="1" applyAlignment="1">
      <alignment horizontal="center" vertical="center" wrapText="1"/>
    </xf>
    <xf numFmtId="0" fontId="2"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left" vertical="center" wrapText="1"/>
    </xf>
    <xf numFmtId="0" fontId="5" fillId="33" borderId="9" xfId="0" applyNumberFormat="1" applyFont="1" applyFill="1" applyBorder="1" applyAlignment="1">
      <alignment horizontal="center" vertical="center" wrapText="1"/>
    </xf>
    <xf numFmtId="178" fontId="6" fillId="33" borderId="9" xfId="0" applyNumberFormat="1" applyFont="1" applyFill="1" applyBorder="1" applyAlignment="1">
      <alignment horizontal="right" vertical="center" wrapText="1"/>
    </xf>
    <xf numFmtId="178" fontId="7" fillId="33" borderId="9" xfId="0" applyNumberFormat="1" applyFont="1" applyFill="1" applyBorder="1" applyAlignment="1">
      <alignment horizontal="right" vertical="center" wrapText="1"/>
    </xf>
    <xf numFmtId="0" fontId="6" fillId="33" borderId="9" xfId="0" applyNumberFormat="1" applyFont="1" applyFill="1" applyBorder="1" applyAlignment="1">
      <alignment horizontal="center" vertical="center" wrapText="1"/>
    </xf>
    <xf numFmtId="0" fontId="0" fillId="33" borderId="9" xfId="0" applyNumberFormat="1" applyFont="1" applyFill="1" applyBorder="1" applyAlignment="1">
      <alignment horizontal="center" vertical="center" wrapText="1"/>
    </xf>
    <xf numFmtId="178" fontId="7" fillId="33" borderId="9" xfId="0" applyNumberFormat="1" applyFont="1" applyFill="1" applyBorder="1" applyAlignment="1">
      <alignment horizontal="right" vertical="center" wrapText="1"/>
    </xf>
    <xf numFmtId="0" fontId="71" fillId="0" borderId="9" xfId="0" applyFont="1" applyBorder="1" applyAlignment="1">
      <alignment horizontal="left" vertical="center" wrapText="1"/>
    </xf>
    <xf numFmtId="0" fontId="71" fillId="0" borderId="9" xfId="0" applyFont="1" applyBorder="1" applyAlignment="1">
      <alignment horizontal="center" vertical="center" wrapText="1"/>
    </xf>
    <xf numFmtId="0" fontId="4" fillId="33" borderId="9" xfId="0" applyNumberFormat="1" applyFont="1" applyFill="1" applyBorder="1" applyAlignment="1">
      <alignment horizontal="center" vertical="center" wrapText="1"/>
    </xf>
    <xf numFmtId="178" fontId="6" fillId="34" borderId="9" xfId="0" applyNumberFormat="1" applyFont="1" applyFill="1" applyBorder="1" applyAlignment="1">
      <alignment horizontal="right" vertical="center" wrapText="1"/>
    </xf>
    <xf numFmtId="0" fontId="7" fillId="33" borderId="9" xfId="0" applyNumberFormat="1" applyFont="1" applyFill="1" applyBorder="1" applyAlignment="1">
      <alignment horizontal="center" vertical="center" wrapText="1"/>
    </xf>
    <xf numFmtId="0" fontId="7" fillId="0" borderId="9" xfId="0" applyFont="1" applyFill="1" applyBorder="1" applyAlignment="1" applyProtection="1">
      <alignment horizontal="left" vertical="center" wrapText="1"/>
      <protection hidden="1" locked="0"/>
    </xf>
    <xf numFmtId="0" fontId="0" fillId="0" borderId="9" xfId="0" applyFont="1" applyFill="1" applyBorder="1" applyAlignment="1" applyProtection="1">
      <alignment horizontal="center" vertical="center"/>
      <protection hidden="1" locked="0"/>
    </xf>
    <xf numFmtId="178" fontId="77" fillId="0" borderId="9" xfId="0" applyNumberFormat="1" applyFont="1" applyFill="1" applyBorder="1" applyAlignment="1">
      <alignment horizontal="right" vertical="center" wrapText="1"/>
    </xf>
    <xf numFmtId="177" fontId="7" fillId="33" borderId="9" xfId="0" applyNumberFormat="1" applyFont="1" applyFill="1" applyBorder="1" applyAlignment="1">
      <alignment horizontal="right" vertical="center" wrapText="1"/>
    </xf>
    <xf numFmtId="177" fontId="7" fillId="0" borderId="9" xfId="0" applyNumberFormat="1" applyFont="1" applyFill="1" applyBorder="1" applyAlignment="1">
      <alignment horizontal="right" vertical="center" wrapText="1"/>
    </xf>
    <xf numFmtId="0" fontId="7"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left" vertical="center" wrapText="1"/>
    </xf>
    <xf numFmtId="178" fontId="7" fillId="33" borderId="9" xfId="0" applyNumberFormat="1" applyFont="1" applyFill="1" applyBorder="1" applyAlignment="1">
      <alignment horizontal="right" vertical="center" wrapText="1"/>
    </xf>
    <xf numFmtId="0" fontId="2"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left" vertical="center" wrapText="1"/>
    </xf>
    <xf numFmtId="0" fontId="0"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right" vertical="center" wrapText="1"/>
    </xf>
    <xf numFmtId="178" fontId="6" fillId="33" borderId="9" xfId="0" applyNumberFormat="1" applyFont="1" applyFill="1" applyBorder="1" applyAlignment="1">
      <alignment horizontal="right" vertical="center" wrapText="1"/>
    </xf>
    <xf numFmtId="0" fontId="6" fillId="33" borderId="9" xfId="0" applyNumberFormat="1" applyFont="1" applyFill="1" applyBorder="1" applyAlignment="1">
      <alignment horizontal="center" vertical="center" wrapText="1"/>
    </xf>
    <xf numFmtId="0" fontId="7" fillId="0" borderId="9" xfId="0" applyNumberFormat="1" applyFont="1" applyFill="1" applyBorder="1" applyAlignment="1">
      <alignment horizontal="justify" vertical="center"/>
    </xf>
    <xf numFmtId="178" fontId="6" fillId="34" borderId="9" xfId="0" applyNumberFormat="1" applyFont="1" applyFill="1" applyBorder="1" applyAlignment="1">
      <alignment horizontal="right" vertical="center" wrapText="1"/>
    </xf>
    <xf numFmtId="0" fontId="6" fillId="33" borderId="9" xfId="0" applyNumberFormat="1" applyFont="1" applyFill="1" applyBorder="1" applyAlignment="1">
      <alignment vertical="center" wrapText="1"/>
    </xf>
    <xf numFmtId="0" fontId="6" fillId="33" borderId="9" xfId="0" applyNumberFormat="1" applyFont="1" applyFill="1" applyBorder="1" applyAlignment="1">
      <alignment horizontal="left" vertical="center" wrapText="1"/>
    </xf>
    <xf numFmtId="0" fontId="4"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left" vertical="center" wrapText="1"/>
    </xf>
    <xf numFmtId="0" fontId="6"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0" fontId="7" fillId="0" borderId="9" xfId="0" applyFont="1" applyBorder="1" applyAlignment="1">
      <alignment horizontal="left" vertical="center"/>
    </xf>
    <xf numFmtId="0" fontId="7" fillId="0" borderId="9" xfId="0" applyFont="1" applyFill="1" applyBorder="1" applyAlignment="1" applyProtection="1">
      <alignment horizontal="left" vertical="center" wrapText="1"/>
      <protection hidden="1" locked="0"/>
    </xf>
    <xf numFmtId="178" fontId="70" fillId="0" borderId="9" xfId="0" applyNumberFormat="1" applyFont="1" applyFill="1" applyBorder="1" applyAlignment="1">
      <alignment horizontal="right" vertical="center" wrapText="1"/>
    </xf>
    <xf numFmtId="177" fontId="7" fillId="33" borderId="9" xfId="0" applyNumberFormat="1" applyFont="1" applyFill="1" applyBorder="1" applyAlignment="1">
      <alignment horizontal="right" vertical="center"/>
    </xf>
    <xf numFmtId="178" fontId="7" fillId="33" borderId="9" xfId="0" applyNumberFormat="1" applyFont="1" applyFill="1" applyBorder="1" applyAlignment="1">
      <alignment horizontal="right" vertical="center" wrapText="1"/>
    </xf>
    <xf numFmtId="58" fontId="79" fillId="20" borderId="9" xfId="40" applyNumberFormat="1" applyFont="1" applyBorder="1" applyAlignment="1">
      <alignment horizontal="center" vertical="center" wrapText="1"/>
    </xf>
    <xf numFmtId="0" fontId="79" fillId="20" borderId="16" xfId="40" applyFont="1" applyBorder="1" applyAlignment="1">
      <alignment horizontal="center" vertical="center" wrapText="1"/>
    </xf>
    <xf numFmtId="0" fontId="7" fillId="0" borderId="16" xfId="0" applyFont="1" applyBorder="1" applyAlignment="1">
      <alignment horizontal="center" vertical="center" wrapText="1"/>
    </xf>
    <xf numFmtId="58" fontId="7" fillId="0" borderId="9" xfId="0" applyNumberFormat="1" applyFont="1" applyBorder="1" applyAlignment="1">
      <alignment horizontal="center" vertical="center"/>
    </xf>
    <xf numFmtId="58" fontId="7" fillId="0" borderId="9" xfId="0" applyNumberFormat="1" applyFont="1" applyBorder="1" applyAlignment="1">
      <alignment horizontal="center" vertical="center" wrapText="1"/>
    </xf>
    <xf numFmtId="0" fontId="2"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left" vertical="center" wrapText="1"/>
    </xf>
    <xf numFmtId="0" fontId="5" fillId="33" borderId="12" xfId="0" applyNumberFormat="1" applyFont="1" applyFill="1" applyBorder="1" applyAlignment="1">
      <alignment horizontal="center" vertical="center" wrapText="1"/>
    </xf>
    <xf numFmtId="178" fontId="6" fillId="33" borderId="11" xfId="0" applyNumberFormat="1" applyFont="1" applyFill="1" applyBorder="1" applyAlignment="1">
      <alignment horizontal="right" vertical="center" wrapText="1"/>
    </xf>
    <xf numFmtId="178" fontId="7" fillId="33" borderId="11" xfId="0" applyNumberFormat="1" applyFont="1" applyFill="1" applyBorder="1" applyAlignment="1">
      <alignment horizontal="right" vertical="center" wrapText="1"/>
    </xf>
    <xf numFmtId="0" fontId="6" fillId="33" borderId="11" xfId="0" applyNumberFormat="1" applyFont="1" applyFill="1" applyBorder="1" applyAlignment="1">
      <alignment horizontal="center" vertical="center" wrapText="1"/>
    </xf>
    <xf numFmtId="0" fontId="6" fillId="33" borderId="9" xfId="0" applyNumberFormat="1" applyFont="1" applyFill="1" applyBorder="1" applyAlignment="1">
      <alignment horizontal="left" vertical="center" wrapText="1"/>
    </xf>
    <xf numFmtId="0" fontId="6"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left" vertical="center" wrapText="1"/>
    </xf>
    <xf numFmtId="0" fontId="0" fillId="33" borderId="9" xfId="0" applyNumberFormat="1" applyFont="1" applyFill="1" applyBorder="1" applyAlignment="1">
      <alignment horizontal="center" vertical="center" wrapText="1"/>
    </xf>
    <xf numFmtId="178" fontId="6" fillId="33" borderId="9" xfId="0" applyNumberFormat="1" applyFont="1" applyFill="1" applyBorder="1" applyAlignment="1">
      <alignment horizontal="right" vertical="center" wrapText="1"/>
    </xf>
    <xf numFmtId="178" fontId="7" fillId="33" borderId="9" xfId="0" applyNumberFormat="1" applyFont="1" applyFill="1" applyBorder="1" applyAlignment="1">
      <alignment horizontal="right" vertical="center" wrapText="1"/>
    </xf>
    <xf numFmtId="178" fontId="7" fillId="33" borderId="9" xfId="0" applyNumberFormat="1" applyFont="1" applyFill="1" applyBorder="1" applyAlignment="1">
      <alignment horizontal="right" vertical="center" wrapText="1"/>
    </xf>
    <xf numFmtId="0" fontId="7" fillId="0" borderId="9" xfId="0" applyFont="1" applyBorder="1" applyAlignment="1">
      <alignment horizontal="center" vertical="center"/>
    </xf>
    <xf numFmtId="0" fontId="7" fillId="33" borderId="9" xfId="0" applyNumberFormat="1" applyFont="1" applyFill="1" applyBorder="1" applyAlignment="1">
      <alignment horizontal="left" vertical="center"/>
    </xf>
    <xf numFmtId="0" fontId="4" fillId="33" borderId="9" xfId="0" applyNumberFormat="1" applyFont="1" applyFill="1" applyBorder="1" applyAlignment="1">
      <alignment horizontal="center" vertical="center"/>
    </xf>
    <xf numFmtId="0" fontId="7" fillId="33" borderId="9" xfId="0" applyNumberFormat="1" applyFont="1" applyFill="1" applyBorder="1" applyAlignment="1">
      <alignment horizontal="left" vertical="center" wrapText="1"/>
    </xf>
    <xf numFmtId="0" fontId="79" fillId="20" borderId="16" xfId="40" applyFont="1" applyBorder="1" applyAlignment="1">
      <alignment horizontal="center" vertical="center" wrapText="1"/>
    </xf>
    <xf numFmtId="0" fontId="7" fillId="35" borderId="17" xfId="33" applyFont="1" applyFill="1" applyBorder="1" applyAlignment="1">
      <alignment horizontal="left" vertical="center" wrapText="1"/>
      <protection/>
    </xf>
    <xf numFmtId="0" fontId="7" fillId="35" borderId="17" xfId="33" applyFont="1" applyFill="1" applyBorder="1" applyAlignment="1">
      <alignment horizontal="center" vertical="center" wrapText="1"/>
      <protection/>
    </xf>
    <xf numFmtId="0" fontId="7" fillId="35" borderId="9" xfId="33" applyFont="1" applyFill="1" applyBorder="1" applyAlignment="1">
      <alignment vertical="center" wrapText="1"/>
      <protection/>
    </xf>
    <xf numFmtId="0" fontId="80"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79" fillId="20" borderId="15" xfId="40" applyFont="1" applyBorder="1" applyAlignment="1">
      <alignment horizontal="center" vertical="center" wrapText="1"/>
    </xf>
    <xf numFmtId="0" fontId="79" fillId="20" borderId="18" xfId="40" applyFont="1" applyBorder="1" applyAlignment="1">
      <alignment horizontal="center" vertical="center" wrapText="1"/>
    </xf>
    <xf numFmtId="0" fontId="79" fillId="20" borderId="16" xfId="40" applyFont="1" applyBorder="1" applyAlignment="1">
      <alignment horizontal="center" vertical="center" wrapText="1"/>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49" fontId="0" fillId="0" borderId="0" xfId="0" applyNumberFormat="1" applyBorder="1" applyAlignment="1">
      <alignment horizontal="center" vertical="center"/>
    </xf>
    <xf numFmtId="0" fontId="0" fillId="0" borderId="19" xfId="0"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20" xfId="0" applyFont="1" applyBorder="1" applyAlignment="1">
      <alignment horizontal="center" vertical="center" wrapText="1"/>
    </xf>
    <xf numFmtId="0" fontId="56" fillId="21" borderId="9" xfId="45" applyFont="1" applyBorder="1" applyAlignment="1">
      <alignment horizontal="center" vertical="center"/>
    </xf>
    <xf numFmtId="0" fontId="19" fillId="0" borderId="0" xfId="0" applyFont="1" applyAlignment="1">
      <alignment horizontal="center" vertical="center"/>
    </xf>
    <xf numFmtId="0" fontId="1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left" vertical="center"/>
    </xf>
    <xf numFmtId="0" fontId="0" fillId="0" borderId="0" xfId="0" applyAlignment="1">
      <alignment horizontal="left" vertical="center" wrapText="1"/>
    </xf>
    <xf numFmtId="0" fontId="21" fillId="0" borderId="0" xfId="0" applyFont="1" applyAlignment="1">
      <alignment horizontal="center" vertical="center"/>
    </xf>
    <xf numFmtId="0" fontId="8" fillId="33" borderId="20"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10" fillId="33" borderId="21" xfId="0" applyNumberFormat="1" applyFont="1" applyFill="1" applyBorder="1" applyAlignment="1">
      <alignment horizontal="left" vertical="center" wrapText="1"/>
    </xf>
    <xf numFmtId="0" fontId="10" fillId="33" borderId="22" xfId="0" applyNumberFormat="1" applyFont="1" applyFill="1" applyBorder="1" applyAlignment="1">
      <alignment horizontal="left" vertical="center" wrapText="1"/>
    </xf>
    <xf numFmtId="0" fontId="10" fillId="33" borderId="23" xfId="0" applyNumberFormat="1" applyFont="1" applyFill="1" applyBorder="1" applyAlignment="1">
      <alignment horizontal="left" vertical="center" wrapText="1"/>
    </xf>
    <xf numFmtId="0" fontId="12" fillId="33" borderId="24" xfId="0" applyNumberFormat="1" applyFont="1" applyFill="1" applyBorder="1" applyAlignment="1">
      <alignment horizontal="left" vertical="center"/>
    </xf>
    <xf numFmtId="0" fontId="12" fillId="33" borderId="20" xfId="0" applyNumberFormat="1" applyFont="1" applyFill="1" applyBorder="1" applyAlignment="1">
      <alignment horizontal="left" vertical="center"/>
    </xf>
    <xf numFmtId="0" fontId="12" fillId="33" borderId="25" xfId="0" applyNumberFormat="1" applyFont="1" applyFill="1" applyBorder="1" applyAlignment="1">
      <alignment horizontal="left" vertical="center"/>
    </xf>
    <xf numFmtId="0" fontId="12" fillId="33" borderId="15" xfId="0" applyNumberFormat="1" applyFont="1" applyFill="1" applyBorder="1" applyAlignment="1">
      <alignment horizontal="left" vertical="center"/>
    </xf>
    <xf numFmtId="0" fontId="12" fillId="33" borderId="18" xfId="0" applyNumberFormat="1" applyFont="1" applyFill="1" applyBorder="1" applyAlignment="1">
      <alignment horizontal="left" vertical="center"/>
    </xf>
    <xf numFmtId="0" fontId="12" fillId="33" borderId="16" xfId="0" applyNumberFormat="1" applyFont="1" applyFill="1" applyBorder="1" applyAlignment="1">
      <alignment horizontal="left" vertical="center"/>
    </xf>
    <xf numFmtId="0" fontId="81" fillId="0" borderId="15" xfId="42" applyFont="1" applyFill="1" applyBorder="1" applyAlignment="1">
      <alignment horizontal="left" vertical="center"/>
      <protection/>
    </xf>
    <xf numFmtId="0" fontId="81" fillId="0" borderId="18" xfId="42" applyFont="1" applyFill="1" applyBorder="1" applyAlignment="1">
      <alignment horizontal="left" vertical="center"/>
      <protection/>
    </xf>
    <xf numFmtId="0" fontId="81" fillId="0" borderId="16" xfId="42" applyFont="1" applyFill="1" applyBorder="1" applyAlignment="1">
      <alignment horizontal="left" vertical="center"/>
      <protection/>
    </xf>
    <xf numFmtId="0" fontId="13" fillId="0" borderId="15" xfId="42" applyFont="1" applyFill="1" applyBorder="1" applyAlignment="1">
      <alignment horizontal="left" vertical="center"/>
      <protection/>
    </xf>
    <xf numFmtId="0" fontId="13" fillId="0" borderId="18" xfId="42" applyFont="1" applyFill="1" applyBorder="1" applyAlignment="1">
      <alignment horizontal="left" vertical="center"/>
      <protection/>
    </xf>
    <xf numFmtId="0" fontId="13" fillId="0" borderId="16" xfId="42" applyFont="1" applyFill="1" applyBorder="1" applyAlignment="1">
      <alignment horizontal="left" vertical="center"/>
      <protection/>
    </xf>
    <xf numFmtId="0" fontId="12" fillId="33" borderId="15" xfId="0" applyNumberFormat="1" applyFont="1" applyFill="1" applyBorder="1" applyAlignment="1">
      <alignment horizontal="left" vertical="center"/>
    </xf>
    <xf numFmtId="0" fontId="12" fillId="33" borderId="24" xfId="0" applyNumberFormat="1" applyFont="1" applyFill="1" applyBorder="1" applyAlignment="1">
      <alignment horizontal="left" vertical="center"/>
    </xf>
    <xf numFmtId="0" fontId="12" fillId="33" borderId="15" xfId="0" applyNumberFormat="1" applyFont="1" applyFill="1" applyBorder="1" applyAlignment="1">
      <alignment horizontal="left" vertical="center"/>
    </xf>
    <xf numFmtId="0" fontId="18" fillId="0" borderId="15" xfId="42" applyFont="1" applyFill="1" applyBorder="1" applyAlignment="1">
      <alignment horizontal="left" vertical="center"/>
      <protection/>
    </xf>
    <xf numFmtId="0" fontId="18" fillId="0" borderId="18" xfId="42" applyFont="1" applyFill="1" applyBorder="1" applyAlignment="1">
      <alignment horizontal="left" vertical="center"/>
      <protection/>
    </xf>
    <xf numFmtId="0" fontId="18" fillId="0" borderId="16" xfId="42" applyFont="1" applyFill="1" applyBorder="1" applyAlignment="1">
      <alignment horizontal="left" vertical="center"/>
      <protection/>
    </xf>
    <xf numFmtId="0" fontId="18" fillId="0" borderId="24" xfId="42" applyFont="1" applyFill="1" applyBorder="1" applyAlignment="1">
      <alignment horizontal="left" vertical="center"/>
      <protection/>
    </xf>
    <xf numFmtId="0" fontId="18" fillId="0" borderId="20" xfId="42" applyFont="1" applyFill="1" applyBorder="1" applyAlignment="1">
      <alignment horizontal="left" vertical="center"/>
      <protection/>
    </xf>
    <xf numFmtId="0" fontId="18" fillId="0" borderId="25" xfId="42" applyFont="1" applyFill="1" applyBorder="1" applyAlignment="1">
      <alignment horizontal="left" vertical="center"/>
      <protection/>
    </xf>
    <xf numFmtId="0" fontId="12" fillId="33" borderId="24" xfId="0" applyNumberFormat="1" applyFont="1" applyFill="1" applyBorder="1" applyAlignment="1">
      <alignment horizontal="left" vertical="center"/>
    </xf>
    <xf numFmtId="0" fontId="12" fillId="33" borderId="15" xfId="0" applyNumberFormat="1" applyFont="1" applyFill="1" applyBorder="1" applyAlignment="1">
      <alignment horizontal="left" vertical="center" wrapText="1"/>
    </xf>
    <xf numFmtId="0" fontId="12" fillId="33" borderId="18" xfId="0" applyNumberFormat="1" applyFont="1" applyFill="1" applyBorder="1" applyAlignment="1">
      <alignment horizontal="left" vertical="center" wrapText="1"/>
    </xf>
    <xf numFmtId="0" fontId="12" fillId="33" borderId="16" xfId="0" applyNumberFormat="1" applyFont="1" applyFill="1" applyBorder="1" applyAlignment="1">
      <alignment horizontal="left" vertical="center" wrapText="1"/>
    </xf>
    <xf numFmtId="0" fontId="12" fillId="33" borderId="18" xfId="0" applyNumberFormat="1" applyFont="1" applyFill="1" applyBorder="1" applyAlignment="1">
      <alignment horizontal="left" vertical="center" wrapText="1"/>
    </xf>
    <xf numFmtId="0" fontId="12" fillId="33" borderId="16" xfId="0" applyNumberFormat="1" applyFont="1" applyFill="1" applyBorder="1" applyAlignment="1">
      <alignment horizontal="left" vertical="center" wrapText="1"/>
    </xf>
    <xf numFmtId="0" fontId="12" fillId="33" borderId="15" xfId="0" applyNumberFormat="1" applyFont="1" applyFill="1" applyBorder="1" applyAlignment="1">
      <alignment horizontal="left" vertical="center" wrapText="1"/>
    </xf>
    <xf numFmtId="0" fontId="12" fillId="33" borderId="26" xfId="0" applyNumberFormat="1" applyFont="1" applyFill="1" applyBorder="1" applyAlignment="1">
      <alignment horizontal="left" vertical="center" wrapText="1"/>
    </xf>
    <xf numFmtId="0" fontId="12" fillId="33" borderId="20" xfId="0" applyNumberFormat="1" applyFont="1" applyFill="1" applyBorder="1" applyAlignment="1">
      <alignment horizontal="left" vertical="center" wrapText="1"/>
    </xf>
    <xf numFmtId="0" fontId="12" fillId="33" borderId="27" xfId="0" applyNumberFormat="1" applyFont="1" applyFill="1" applyBorder="1" applyAlignment="1">
      <alignment horizontal="left" vertical="center" wrapText="1"/>
    </xf>
    <xf numFmtId="0" fontId="12" fillId="33" borderId="18" xfId="0" applyNumberFormat="1" applyFont="1" applyFill="1" applyBorder="1" applyAlignment="1">
      <alignment horizontal="left" vertical="center" wrapText="1"/>
    </xf>
    <xf numFmtId="0" fontId="12" fillId="33" borderId="16" xfId="0" applyNumberFormat="1" applyFont="1" applyFill="1" applyBorder="1" applyAlignment="1">
      <alignment horizontal="left" vertical="center" wrapText="1"/>
    </xf>
    <xf numFmtId="0" fontId="0" fillId="33" borderId="15" xfId="0" applyNumberFormat="1" applyFont="1" applyFill="1" applyBorder="1" applyAlignment="1">
      <alignment horizontal="left" vertical="center" wrapText="1"/>
    </xf>
    <xf numFmtId="0" fontId="0" fillId="33" borderId="18" xfId="0" applyNumberFormat="1" applyFont="1" applyFill="1" applyBorder="1" applyAlignment="1">
      <alignment horizontal="left" vertical="center" wrapText="1"/>
    </xf>
    <xf numFmtId="0" fontId="0" fillId="33" borderId="16" xfId="0" applyNumberFormat="1" applyFont="1" applyFill="1" applyBorder="1" applyAlignment="1">
      <alignment horizontal="left"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4" fillId="33" borderId="15" xfId="0" applyNumberFormat="1" applyFont="1" applyFill="1" applyBorder="1" applyAlignment="1">
      <alignment horizontal="left" vertical="center" wrapText="1"/>
    </xf>
    <xf numFmtId="0" fontId="4" fillId="33" borderId="18"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12" fillId="33" borderId="18" xfId="0" applyNumberFormat="1" applyFont="1" applyFill="1" applyBorder="1" applyAlignment="1">
      <alignment horizontal="left" vertical="center" wrapText="1"/>
    </xf>
    <xf numFmtId="0" fontId="12" fillId="33" borderId="16" xfId="0" applyNumberFormat="1" applyFont="1" applyFill="1" applyBorder="1" applyAlignment="1">
      <alignment horizontal="left"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_施工费用预算表" xfId="42"/>
    <cellStyle name="常规_施工费用预算表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91"/>
  <sheetViews>
    <sheetView tabSelected="1" zoomScalePageLayoutView="0" workbookViewId="0" topLeftCell="A579">
      <selection activeCell="K10" sqref="K10"/>
    </sheetView>
  </sheetViews>
  <sheetFormatPr defaultColWidth="9.00390625" defaultRowHeight="14.25"/>
  <cols>
    <col min="1" max="1" width="5.125" style="0" customWidth="1"/>
    <col min="2" max="2" width="25.375" style="0" customWidth="1"/>
    <col min="3" max="3" width="5.00390625" style="0" customWidth="1"/>
    <col min="4" max="4" width="8.75390625" style="0" customWidth="1"/>
    <col min="5" max="5" width="9.75390625" style="8" customWidth="1"/>
    <col min="6" max="6" width="9.75390625" style="0" customWidth="1"/>
    <col min="7" max="7" width="26.75390625" style="148" customWidth="1"/>
  </cols>
  <sheetData>
    <row r="1" spans="1:7" ht="42" customHeight="1">
      <c r="A1" s="314" t="s">
        <v>435</v>
      </c>
      <c r="B1" s="314"/>
      <c r="C1" s="314"/>
      <c r="D1" s="314"/>
      <c r="E1" s="314"/>
      <c r="F1" s="314"/>
      <c r="G1" s="314"/>
    </row>
    <row r="2" spans="1:7" ht="22.5" customHeight="1">
      <c r="A2" s="315" t="s">
        <v>437</v>
      </c>
      <c r="B2" s="315"/>
      <c r="C2" s="315"/>
      <c r="D2" s="315"/>
      <c r="E2" s="315"/>
      <c r="F2" s="315"/>
      <c r="G2" s="315"/>
    </row>
    <row r="3" spans="1:7" ht="24.75" customHeight="1">
      <c r="A3" s="316"/>
      <c r="B3" s="317"/>
      <c r="C3" s="317"/>
      <c r="D3" s="317"/>
      <c r="E3" s="317"/>
      <c r="F3" s="317"/>
      <c r="G3" s="317"/>
    </row>
    <row r="4" spans="1:7" ht="25.5" customHeight="1">
      <c r="A4" s="319"/>
      <c r="B4" s="319"/>
      <c r="C4" s="319"/>
      <c r="D4" s="319"/>
      <c r="E4" s="319"/>
      <c r="F4" s="319"/>
      <c r="G4" s="319"/>
    </row>
    <row r="5" spans="1:7" ht="37.5" customHeight="1">
      <c r="A5" s="310" t="s">
        <v>810</v>
      </c>
      <c r="B5" s="318"/>
      <c r="C5" s="318"/>
      <c r="D5" s="318"/>
      <c r="E5" s="318"/>
      <c r="F5" s="318"/>
      <c r="G5" s="318"/>
    </row>
    <row r="6" spans="1:7" ht="23.25" customHeight="1">
      <c r="A6" s="311" t="s">
        <v>436</v>
      </c>
      <c r="B6" s="311"/>
      <c r="C6" s="311"/>
      <c r="D6" s="311"/>
      <c r="E6" s="311"/>
      <c r="F6" s="311"/>
      <c r="G6" s="311"/>
    </row>
    <row r="7" spans="1:7" ht="26.25" customHeight="1">
      <c r="A7" s="310" t="s">
        <v>811</v>
      </c>
      <c r="B7" s="311"/>
      <c r="C7" s="311"/>
      <c r="D7" s="311"/>
      <c r="E7" s="311"/>
      <c r="F7" s="311"/>
      <c r="G7" s="311"/>
    </row>
    <row r="8" spans="1:7" ht="26.25" customHeight="1">
      <c r="A8" s="311" t="s">
        <v>443</v>
      </c>
      <c r="B8" s="311"/>
      <c r="C8" s="311"/>
      <c r="D8" s="311"/>
      <c r="E8" s="311"/>
      <c r="F8" s="311"/>
      <c r="G8" s="311"/>
    </row>
    <row r="9" spans="1:7" ht="26.25" customHeight="1">
      <c r="A9" s="311" t="s">
        <v>444</v>
      </c>
      <c r="B9" s="311"/>
      <c r="C9" s="311"/>
      <c r="D9" s="311"/>
      <c r="E9" s="311"/>
      <c r="F9" s="311"/>
      <c r="G9" s="311"/>
    </row>
    <row r="10" spans="1:7" ht="33" customHeight="1">
      <c r="A10" s="312"/>
      <c r="B10" s="312"/>
      <c r="C10" s="312"/>
      <c r="D10" s="312"/>
      <c r="E10" s="312"/>
      <c r="F10" s="312"/>
      <c r="G10" s="312"/>
    </row>
    <row r="11" spans="1:7" ht="26.25" customHeight="1">
      <c r="A11" s="157" t="s">
        <v>0</v>
      </c>
      <c r="B11" s="313" t="s">
        <v>1</v>
      </c>
      <c r="C11" s="313"/>
      <c r="D11" s="313"/>
      <c r="E11" s="313"/>
      <c r="F11" s="158" t="s">
        <v>495</v>
      </c>
      <c r="G11" s="157" t="s">
        <v>439</v>
      </c>
    </row>
    <row r="12" spans="1:7" ht="26.25" customHeight="1">
      <c r="A12" s="159">
        <v>1</v>
      </c>
      <c r="B12" s="296" t="s">
        <v>438</v>
      </c>
      <c r="C12" s="297"/>
      <c r="D12" s="297"/>
      <c r="E12" s="298"/>
      <c r="F12" s="264">
        <v>43677</v>
      </c>
      <c r="G12" s="265" t="s">
        <v>494</v>
      </c>
    </row>
    <row r="13" spans="1:7" ht="26.25" customHeight="1">
      <c r="A13" s="156">
        <v>2</v>
      </c>
      <c r="B13" s="305" t="s">
        <v>478</v>
      </c>
      <c r="C13" s="306"/>
      <c r="D13" s="306"/>
      <c r="E13" s="307"/>
      <c r="F13" s="267">
        <v>43677</v>
      </c>
      <c r="G13" s="266" t="s">
        <v>494</v>
      </c>
    </row>
    <row r="14" spans="1:7" ht="33" customHeight="1">
      <c r="A14" s="159">
        <v>3</v>
      </c>
      <c r="B14" s="296" t="s">
        <v>479</v>
      </c>
      <c r="C14" s="297"/>
      <c r="D14" s="297"/>
      <c r="E14" s="298"/>
      <c r="F14" s="264">
        <v>43687</v>
      </c>
      <c r="G14" s="265" t="s">
        <v>494</v>
      </c>
    </row>
    <row r="15" spans="1:7" ht="26.25" customHeight="1">
      <c r="A15" s="156">
        <v>4</v>
      </c>
      <c r="B15" s="305" t="s">
        <v>480</v>
      </c>
      <c r="C15" s="306"/>
      <c r="D15" s="306"/>
      <c r="E15" s="307"/>
      <c r="F15" s="268">
        <v>43697</v>
      </c>
      <c r="G15" s="266" t="s">
        <v>494</v>
      </c>
    </row>
    <row r="16" spans="1:7" ht="26.25" customHeight="1">
      <c r="A16" s="159">
        <v>5</v>
      </c>
      <c r="B16" s="296" t="s">
        <v>481</v>
      </c>
      <c r="C16" s="297"/>
      <c r="D16" s="297"/>
      <c r="E16" s="298"/>
      <c r="F16" s="264">
        <v>43678</v>
      </c>
      <c r="G16" s="265" t="s">
        <v>494</v>
      </c>
    </row>
    <row r="17" spans="1:7" ht="26.25" customHeight="1">
      <c r="A17" s="156">
        <v>6</v>
      </c>
      <c r="B17" s="305" t="s">
        <v>482</v>
      </c>
      <c r="C17" s="306"/>
      <c r="D17" s="306"/>
      <c r="E17" s="307"/>
      <c r="F17" s="267">
        <v>43677</v>
      </c>
      <c r="G17" s="266" t="s">
        <v>494</v>
      </c>
    </row>
    <row r="18" spans="1:7" ht="26.25" customHeight="1">
      <c r="A18" s="159">
        <v>7</v>
      </c>
      <c r="B18" s="296" t="s">
        <v>483</v>
      </c>
      <c r="C18" s="297"/>
      <c r="D18" s="297"/>
      <c r="E18" s="298"/>
      <c r="F18" s="264">
        <v>43702</v>
      </c>
      <c r="G18" s="265" t="s">
        <v>494</v>
      </c>
    </row>
    <row r="19" spans="1:7" ht="26.25" customHeight="1">
      <c r="A19" s="156">
        <v>8</v>
      </c>
      <c r="B19" s="305" t="s">
        <v>484</v>
      </c>
      <c r="C19" s="306"/>
      <c r="D19" s="306"/>
      <c r="E19" s="307"/>
      <c r="F19" s="268">
        <v>43692</v>
      </c>
      <c r="G19" s="266" t="s">
        <v>494</v>
      </c>
    </row>
    <row r="20" spans="1:7" ht="26.25" customHeight="1">
      <c r="A20" s="159">
        <v>9</v>
      </c>
      <c r="B20" s="296" t="s">
        <v>485</v>
      </c>
      <c r="C20" s="297"/>
      <c r="D20" s="297"/>
      <c r="E20" s="298"/>
      <c r="F20" s="264">
        <v>43682</v>
      </c>
      <c r="G20" s="265" t="s">
        <v>494</v>
      </c>
    </row>
    <row r="21" spans="1:7" ht="26.25" customHeight="1">
      <c r="A21" s="156">
        <v>10</v>
      </c>
      <c r="B21" s="305" t="s">
        <v>486</v>
      </c>
      <c r="C21" s="306"/>
      <c r="D21" s="306"/>
      <c r="E21" s="307"/>
      <c r="F21" s="268">
        <v>43687</v>
      </c>
      <c r="G21" s="266" t="s">
        <v>494</v>
      </c>
    </row>
    <row r="22" spans="1:7" ht="26.25" customHeight="1">
      <c r="A22" s="159">
        <v>11</v>
      </c>
      <c r="B22" s="296" t="s">
        <v>776</v>
      </c>
      <c r="C22" s="297"/>
      <c r="D22" s="297"/>
      <c r="E22" s="298"/>
      <c r="F22" s="264">
        <v>43697</v>
      </c>
      <c r="G22" s="265" t="s">
        <v>494</v>
      </c>
    </row>
    <row r="23" spans="1:7" ht="26.25" customHeight="1">
      <c r="A23" s="156">
        <v>12</v>
      </c>
      <c r="B23" s="305" t="s">
        <v>588</v>
      </c>
      <c r="C23" s="306"/>
      <c r="D23" s="306"/>
      <c r="E23" s="307"/>
      <c r="F23" s="268">
        <v>43707</v>
      </c>
      <c r="G23" s="266" t="s">
        <v>494</v>
      </c>
    </row>
    <row r="24" spans="1:7" ht="26.25" customHeight="1">
      <c r="A24" s="159">
        <v>13</v>
      </c>
      <c r="B24" s="296" t="s">
        <v>596</v>
      </c>
      <c r="C24" s="297"/>
      <c r="D24" s="297"/>
      <c r="E24" s="298"/>
      <c r="F24" s="264">
        <v>43677</v>
      </c>
      <c r="G24" s="265" t="s">
        <v>494</v>
      </c>
    </row>
    <row r="25" spans="1:7" ht="26.25" customHeight="1">
      <c r="A25" s="156">
        <v>14</v>
      </c>
      <c r="B25" s="305" t="s">
        <v>487</v>
      </c>
      <c r="C25" s="306"/>
      <c r="D25" s="306"/>
      <c r="E25" s="307"/>
      <c r="F25" s="268">
        <v>43678</v>
      </c>
      <c r="G25" s="266" t="s">
        <v>494</v>
      </c>
    </row>
    <row r="26" spans="1:7" ht="26.25" customHeight="1">
      <c r="A26" s="159">
        <v>15</v>
      </c>
      <c r="B26" s="296" t="s">
        <v>488</v>
      </c>
      <c r="C26" s="297"/>
      <c r="D26" s="297"/>
      <c r="E26" s="298"/>
      <c r="F26" s="264">
        <v>43692</v>
      </c>
      <c r="G26" s="265" t="s">
        <v>494</v>
      </c>
    </row>
    <row r="27" spans="1:7" ht="26.25" customHeight="1">
      <c r="A27" s="156">
        <v>16</v>
      </c>
      <c r="B27" s="305" t="s">
        <v>489</v>
      </c>
      <c r="C27" s="306"/>
      <c r="D27" s="306"/>
      <c r="E27" s="307"/>
      <c r="F27" s="268">
        <v>43697</v>
      </c>
      <c r="G27" s="266" t="s">
        <v>494</v>
      </c>
    </row>
    <row r="28" spans="1:7" ht="26.25" customHeight="1">
      <c r="A28" s="159">
        <v>17</v>
      </c>
      <c r="B28" s="296" t="s">
        <v>490</v>
      </c>
      <c r="C28" s="297"/>
      <c r="D28" s="297"/>
      <c r="E28" s="298"/>
      <c r="F28" s="264">
        <v>43697</v>
      </c>
      <c r="G28" s="265" t="s">
        <v>494</v>
      </c>
    </row>
    <row r="29" spans="1:7" ht="26.25" customHeight="1">
      <c r="A29" s="156">
        <v>18</v>
      </c>
      <c r="B29" s="305" t="s">
        <v>491</v>
      </c>
      <c r="C29" s="306"/>
      <c r="D29" s="306"/>
      <c r="E29" s="307"/>
      <c r="F29" s="268">
        <v>43697</v>
      </c>
      <c r="G29" s="266" t="s">
        <v>494</v>
      </c>
    </row>
    <row r="30" spans="1:7" ht="26.25" customHeight="1">
      <c r="A30" s="159">
        <v>19</v>
      </c>
      <c r="B30" s="296" t="s">
        <v>492</v>
      </c>
      <c r="C30" s="297"/>
      <c r="D30" s="297"/>
      <c r="E30" s="298"/>
      <c r="F30" s="264">
        <v>43697</v>
      </c>
      <c r="G30" s="265" t="s">
        <v>494</v>
      </c>
    </row>
    <row r="31" spans="1:7" ht="26.25" customHeight="1">
      <c r="A31" s="156">
        <v>20</v>
      </c>
      <c r="B31" s="305" t="s">
        <v>493</v>
      </c>
      <c r="C31" s="306"/>
      <c r="D31" s="306"/>
      <c r="E31" s="307"/>
      <c r="F31" s="268">
        <v>43702</v>
      </c>
      <c r="G31" s="266" t="s">
        <v>494</v>
      </c>
    </row>
    <row r="32" spans="1:7" ht="26.25" customHeight="1">
      <c r="A32" s="159">
        <v>21</v>
      </c>
      <c r="B32" s="296" t="s">
        <v>586</v>
      </c>
      <c r="C32" s="297"/>
      <c r="D32" s="297"/>
      <c r="E32" s="298"/>
      <c r="F32" s="264">
        <v>43702</v>
      </c>
      <c r="G32" s="265" t="s">
        <v>494</v>
      </c>
    </row>
    <row r="33" spans="1:7" ht="26.25" customHeight="1">
      <c r="A33" s="156">
        <v>22</v>
      </c>
      <c r="B33" s="305" t="s">
        <v>585</v>
      </c>
      <c r="C33" s="306"/>
      <c r="D33" s="306"/>
      <c r="E33" s="307"/>
      <c r="F33" s="268">
        <v>43702</v>
      </c>
      <c r="G33" s="266" t="s">
        <v>494</v>
      </c>
    </row>
    <row r="34" spans="1:7" ht="26.25" customHeight="1">
      <c r="A34" s="159">
        <v>23</v>
      </c>
      <c r="B34" s="296" t="s">
        <v>587</v>
      </c>
      <c r="C34" s="297"/>
      <c r="D34" s="297"/>
      <c r="E34" s="298"/>
      <c r="F34" s="264">
        <v>43687</v>
      </c>
      <c r="G34" s="265" t="s">
        <v>494</v>
      </c>
    </row>
    <row r="35" spans="1:7" ht="26.25" customHeight="1">
      <c r="A35" s="156">
        <v>24</v>
      </c>
      <c r="B35" s="299" t="s">
        <v>702</v>
      </c>
      <c r="C35" s="300"/>
      <c r="D35" s="300"/>
      <c r="E35" s="301"/>
      <c r="F35" s="268">
        <v>43702</v>
      </c>
      <c r="G35" s="266" t="s">
        <v>494</v>
      </c>
    </row>
    <row r="36" spans="1:7" ht="26.25" customHeight="1">
      <c r="A36" s="159">
        <v>25</v>
      </c>
      <c r="B36" s="296" t="s">
        <v>600</v>
      </c>
      <c r="C36" s="297"/>
      <c r="D36" s="297"/>
      <c r="E36" s="298"/>
      <c r="F36" s="264">
        <v>43702</v>
      </c>
      <c r="G36" s="265" t="s">
        <v>494</v>
      </c>
    </row>
    <row r="37" spans="1:7" ht="26.25" customHeight="1">
      <c r="A37" s="156">
        <v>26</v>
      </c>
      <c r="B37" s="299" t="s">
        <v>758</v>
      </c>
      <c r="C37" s="300"/>
      <c r="D37" s="300"/>
      <c r="E37" s="301"/>
      <c r="F37" s="268">
        <v>43702</v>
      </c>
      <c r="G37" s="266" t="s">
        <v>494</v>
      </c>
    </row>
    <row r="38" spans="1:7" ht="26.25" customHeight="1">
      <c r="A38" s="159">
        <v>27</v>
      </c>
      <c r="B38" s="296" t="s">
        <v>759</v>
      </c>
      <c r="C38" s="297"/>
      <c r="D38" s="297"/>
      <c r="E38" s="298"/>
      <c r="F38" s="264">
        <v>43702</v>
      </c>
      <c r="G38" s="265" t="s">
        <v>494</v>
      </c>
    </row>
    <row r="39" spans="1:7" ht="26.25" customHeight="1">
      <c r="A39" s="282">
        <v>28</v>
      </c>
      <c r="B39" s="302" t="s">
        <v>771</v>
      </c>
      <c r="C39" s="300"/>
      <c r="D39" s="300"/>
      <c r="E39" s="301"/>
      <c r="F39" s="267">
        <v>43682</v>
      </c>
      <c r="G39" s="266" t="s">
        <v>762</v>
      </c>
    </row>
    <row r="40" spans="1:7" ht="26.25" customHeight="1">
      <c r="A40" s="159">
        <v>29</v>
      </c>
      <c r="B40" s="296" t="s">
        <v>777</v>
      </c>
      <c r="C40" s="297"/>
      <c r="D40" s="297"/>
      <c r="E40" s="298"/>
      <c r="F40" s="264">
        <v>43671</v>
      </c>
      <c r="G40" s="286" t="s">
        <v>494</v>
      </c>
    </row>
    <row r="41" spans="1:7" ht="27.75" customHeight="1">
      <c r="A41" s="309"/>
      <c r="B41" s="309"/>
      <c r="C41" s="309"/>
      <c r="D41" s="309"/>
      <c r="E41" s="309"/>
      <c r="F41" s="309"/>
      <c r="G41" s="309"/>
    </row>
    <row r="42" spans="1:7" ht="27.75" customHeight="1">
      <c r="A42" s="303" t="s">
        <v>440</v>
      </c>
      <c r="B42" s="303"/>
      <c r="C42" s="303"/>
      <c r="D42" s="303"/>
      <c r="E42" s="303"/>
      <c r="F42" s="303"/>
      <c r="G42" s="303"/>
    </row>
    <row r="43" spans="1:7" ht="23.25" customHeight="1">
      <c r="A43" s="292" t="s">
        <v>809</v>
      </c>
      <c r="B43" s="291"/>
      <c r="C43" s="291"/>
      <c r="D43" s="291"/>
      <c r="E43" s="291"/>
      <c r="F43" s="291"/>
      <c r="G43" s="291"/>
    </row>
    <row r="44" spans="1:7" ht="27.75" customHeight="1">
      <c r="A44" s="303" t="s">
        <v>441</v>
      </c>
      <c r="B44" s="303"/>
      <c r="C44" s="303"/>
      <c r="D44" s="303"/>
      <c r="E44" s="303"/>
      <c r="F44" s="303"/>
      <c r="G44" s="303"/>
    </row>
    <row r="45" spans="1:7" ht="27.75" customHeight="1">
      <c r="A45" s="292" t="s">
        <v>808</v>
      </c>
      <c r="B45" s="291"/>
      <c r="C45" s="291"/>
      <c r="D45" s="291"/>
      <c r="E45" s="291"/>
      <c r="F45" s="291"/>
      <c r="G45" s="291"/>
    </row>
    <row r="46" spans="1:7" ht="27.75" customHeight="1">
      <c r="A46" s="293" t="s">
        <v>442</v>
      </c>
      <c r="B46" s="291"/>
      <c r="C46" s="291"/>
      <c r="D46" s="291"/>
      <c r="E46" s="291"/>
      <c r="F46" s="291"/>
      <c r="G46" s="291"/>
    </row>
    <row r="47" spans="1:7" ht="27.75" customHeight="1">
      <c r="A47" s="292" t="s">
        <v>807</v>
      </c>
      <c r="B47" s="293"/>
      <c r="C47" s="293"/>
      <c r="D47" s="293"/>
      <c r="E47" s="293"/>
      <c r="F47" s="293"/>
      <c r="G47" s="293"/>
    </row>
    <row r="48" spans="1:7" ht="27.75" customHeight="1">
      <c r="A48" s="304" t="s">
        <v>597</v>
      </c>
      <c r="B48" s="303"/>
      <c r="C48" s="303"/>
      <c r="D48" s="303"/>
      <c r="E48" s="303"/>
      <c r="F48" s="303"/>
      <c r="G48" s="303"/>
    </row>
    <row r="49" spans="1:7" ht="27.75" customHeight="1">
      <c r="A49" s="291" t="s">
        <v>599</v>
      </c>
      <c r="B49" s="293"/>
      <c r="C49" s="293"/>
      <c r="D49" s="293"/>
      <c r="E49" s="293"/>
      <c r="F49" s="293"/>
      <c r="G49" s="293"/>
    </row>
    <row r="50" spans="1:7" ht="27.75" customHeight="1">
      <c r="A50" s="291" t="s">
        <v>598</v>
      </c>
      <c r="B50" s="291"/>
      <c r="C50" s="291"/>
      <c r="D50" s="291"/>
      <c r="E50" s="291"/>
      <c r="F50" s="291"/>
      <c r="G50" s="291"/>
    </row>
    <row r="51" spans="1:7" ht="27.75" customHeight="1">
      <c r="A51" s="291" t="s">
        <v>476</v>
      </c>
      <c r="B51" s="293"/>
      <c r="C51" s="293"/>
      <c r="D51" s="293"/>
      <c r="E51" s="293"/>
      <c r="F51" s="293"/>
      <c r="G51" s="293"/>
    </row>
    <row r="52" spans="1:7" ht="24.75" customHeight="1">
      <c r="A52" s="291" t="s">
        <v>477</v>
      </c>
      <c r="B52" s="293"/>
      <c r="C52" s="293"/>
      <c r="D52" s="293"/>
      <c r="E52" s="293"/>
      <c r="F52" s="293"/>
      <c r="G52" s="293"/>
    </row>
    <row r="53" spans="1:7" ht="52.5" customHeight="1">
      <c r="A53" s="295"/>
      <c r="B53" s="295"/>
      <c r="C53" s="295"/>
      <c r="D53" s="295"/>
      <c r="E53" s="295"/>
      <c r="F53" s="295"/>
      <c r="G53" s="295"/>
    </row>
    <row r="54" spans="1:7" ht="24.75" customHeight="1">
      <c r="A54" s="294" t="s">
        <v>445</v>
      </c>
      <c r="B54" s="295"/>
      <c r="C54" s="295"/>
      <c r="D54" s="295"/>
      <c r="E54" s="295"/>
      <c r="F54" s="295"/>
      <c r="G54" s="295"/>
    </row>
    <row r="55" spans="1:7" ht="24.75" customHeight="1">
      <c r="A55" s="295" t="s">
        <v>760</v>
      </c>
      <c r="B55" s="295"/>
      <c r="C55" s="295"/>
      <c r="D55" s="295"/>
      <c r="E55" s="295"/>
      <c r="F55" s="295"/>
      <c r="G55" s="295"/>
    </row>
    <row r="56" spans="1:7" ht="24.75" customHeight="1">
      <c r="A56" s="308" t="s">
        <v>761</v>
      </c>
      <c r="B56" s="308"/>
      <c r="C56" s="308"/>
      <c r="D56" s="308"/>
      <c r="E56" s="308"/>
      <c r="F56" s="308"/>
      <c r="G56" s="308"/>
    </row>
    <row r="57" spans="1:7" ht="27.75" customHeight="1">
      <c r="A57" s="290" t="s">
        <v>446</v>
      </c>
      <c r="B57" s="291"/>
      <c r="C57" s="291"/>
      <c r="D57" s="291"/>
      <c r="E57" s="291"/>
      <c r="F57" s="291"/>
      <c r="G57" s="291"/>
    </row>
    <row r="58" spans="1:7" ht="42" customHeight="1">
      <c r="A58" s="320" t="s">
        <v>594</v>
      </c>
      <c r="B58" s="321"/>
      <c r="C58" s="321"/>
      <c r="D58" s="321"/>
      <c r="E58" s="321"/>
      <c r="F58" s="321"/>
      <c r="G58" s="321"/>
    </row>
    <row r="59" spans="1:7" ht="33.75" customHeight="1">
      <c r="A59" s="1" t="s">
        <v>0</v>
      </c>
      <c r="B59" s="1" t="s">
        <v>1</v>
      </c>
      <c r="C59" s="1" t="s">
        <v>2</v>
      </c>
      <c r="D59" s="1" t="s">
        <v>5</v>
      </c>
      <c r="E59" s="1" t="s">
        <v>4</v>
      </c>
      <c r="F59" s="12" t="s">
        <v>6</v>
      </c>
      <c r="G59" s="15" t="s">
        <v>7</v>
      </c>
    </row>
    <row r="60" spans="1:7" ht="28.5" customHeight="1">
      <c r="A60" s="322" t="s">
        <v>727</v>
      </c>
      <c r="B60" s="323"/>
      <c r="C60" s="323"/>
      <c r="D60" s="323"/>
      <c r="E60" s="323"/>
      <c r="F60" s="323"/>
      <c r="G60" s="324"/>
    </row>
    <row r="61" spans="1:7" ht="61.5" customHeight="1">
      <c r="A61" s="17">
        <v>1</v>
      </c>
      <c r="B61" s="5" t="s">
        <v>8</v>
      </c>
      <c r="C61" s="7" t="s">
        <v>3</v>
      </c>
      <c r="D61" s="4">
        <f>((18.2*1.2+6*0.2+1.5*2.5)*2*4+3.45*1.5*6+3.3*1.55*6+24.2*0.7*4*2)*2</f>
        <v>823.16</v>
      </c>
      <c r="E61" s="9"/>
      <c r="F61" s="18"/>
      <c r="G61" s="6" t="s">
        <v>9</v>
      </c>
    </row>
    <row r="62" spans="1:7" ht="26.25" customHeight="1">
      <c r="A62" s="17">
        <v>2</v>
      </c>
      <c r="B62" s="19" t="s">
        <v>10</v>
      </c>
      <c r="C62" s="20" t="s">
        <v>11</v>
      </c>
      <c r="D62" s="21">
        <v>374.2</v>
      </c>
      <c r="E62" s="22"/>
      <c r="F62" s="23"/>
      <c r="G62" s="24" t="s">
        <v>12</v>
      </c>
    </row>
    <row r="63" spans="1:7" ht="26.25" customHeight="1">
      <c r="A63" s="17">
        <v>3</v>
      </c>
      <c r="B63" s="25" t="s">
        <v>13</v>
      </c>
      <c r="C63" s="7" t="s">
        <v>11</v>
      </c>
      <c r="D63" s="4">
        <v>80</v>
      </c>
      <c r="E63" s="9"/>
      <c r="F63" s="18"/>
      <c r="G63" s="6" t="s">
        <v>14</v>
      </c>
    </row>
    <row r="64" spans="1:7" ht="26.25" customHeight="1">
      <c r="A64" s="17">
        <v>4</v>
      </c>
      <c r="B64" s="6" t="s">
        <v>15</v>
      </c>
      <c r="C64" s="7" t="s">
        <v>3</v>
      </c>
      <c r="D64" s="26">
        <v>45</v>
      </c>
      <c r="E64" s="26"/>
      <c r="F64" s="9"/>
      <c r="G64" s="6" t="s">
        <v>16</v>
      </c>
    </row>
    <row r="65" spans="1:7" ht="26.25" customHeight="1">
      <c r="A65" s="17">
        <v>5</v>
      </c>
      <c r="B65" s="27" t="s">
        <v>17</v>
      </c>
      <c r="C65" s="28" t="s">
        <v>3</v>
      </c>
      <c r="D65" s="29">
        <v>45</v>
      </c>
      <c r="E65" s="29"/>
      <c r="F65" s="30"/>
      <c r="G65" s="161" t="s">
        <v>448</v>
      </c>
    </row>
    <row r="66" spans="1:7" ht="26.25" customHeight="1">
      <c r="A66" s="17">
        <v>6</v>
      </c>
      <c r="B66" s="31" t="s">
        <v>18</v>
      </c>
      <c r="C66" s="32" t="s">
        <v>11</v>
      </c>
      <c r="D66" s="33">
        <f>(0.7*6+3.5*4*2+0.7*4*2)*2</f>
        <v>75.60000000000001</v>
      </c>
      <c r="E66" s="33"/>
      <c r="F66" s="34"/>
      <c r="G66" s="31" t="s">
        <v>19</v>
      </c>
    </row>
    <row r="67" spans="1:7" ht="26.25" customHeight="1">
      <c r="A67" s="17">
        <v>7</v>
      </c>
      <c r="B67" s="31" t="s">
        <v>20</v>
      </c>
      <c r="C67" s="32" t="s">
        <v>11</v>
      </c>
      <c r="D67" s="33">
        <f>(3.6*5+2.5+4.7+4.5*4*2)*2</f>
        <v>122.4</v>
      </c>
      <c r="E67" s="33"/>
      <c r="F67" s="34"/>
      <c r="G67" s="31" t="s">
        <v>21</v>
      </c>
    </row>
    <row r="68" spans="1:7" ht="26.25" customHeight="1">
      <c r="A68" s="17">
        <v>8</v>
      </c>
      <c r="B68" s="31" t="s">
        <v>22</v>
      </c>
      <c r="C68" s="35" t="s">
        <v>23</v>
      </c>
      <c r="D68" s="33">
        <f>(3*4*2+2*6)*2</f>
        <v>72</v>
      </c>
      <c r="E68" s="33"/>
      <c r="F68" s="34"/>
      <c r="G68" s="31" t="s">
        <v>24</v>
      </c>
    </row>
    <row r="69" spans="1:7" ht="26.25" customHeight="1">
      <c r="A69" s="17">
        <v>9</v>
      </c>
      <c r="B69" s="31" t="s">
        <v>25</v>
      </c>
      <c r="C69" s="32" t="s">
        <v>11</v>
      </c>
      <c r="D69" s="33">
        <f>(28.09*4)*2</f>
        <v>224.72</v>
      </c>
      <c r="E69" s="33"/>
      <c r="F69" s="34"/>
      <c r="G69" s="31"/>
    </row>
    <row r="70" spans="1:7" ht="26.25" customHeight="1">
      <c r="A70" s="17">
        <v>10</v>
      </c>
      <c r="B70" s="31" t="s">
        <v>26</v>
      </c>
      <c r="C70" s="32" t="s">
        <v>11</v>
      </c>
      <c r="D70" s="33">
        <f>(28.09*4)*2</f>
        <v>224.72</v>
      </c>
      <c r="E70" s="33"/>
      <c r="F70" s="34"/>
      <c r="G70" s="31" t="s">
        <v>27</v>
      </c>
    </row>
    <row r="71" spans="1:7" ht="26.25" customHeight="1">
      <c r="A71" s="17">
        <v>11</v>
      </c>
      <c r="B71" s="31" t="s">
        <v>28</v>
      </c>
      <c r="C71" s="32" t="s">
        <v>3</v>
      </c>
      <c r="D71" s="33">
        <f>(2.48*8.25*4)*2</f>
        <v>163.68</v>
      </c>
      <c r="E71" s="33"/>
      <c r="F71" s="34"/>
      <c r="G71" s="31" t="s">
        <v>29</v>
      </c>
    </row>
    <row r="72" spans="1:7" ht="26.25" customHeight="1">
      <c r="A72" s="17">
        <v>12</v>
      </c>
      <c r="B72" s="31" t="s">
        <v>30</v>
      </c>
      <c r="C72" s="32" t="s">
        <v>11</v>
      </c>
      <c r="D72" s="33">
        <f>(5.5*6)*2</f>
        <v>66</v>
      </c>
      <c r="E72" s="33"/>
      <c r="F72" s="34"/>
      <c r="G72" s="31" t="s">
        <v>31</v>
      </c>
    </row>
    <row r="73" spans="1:7" ht="26.25" customHeight="1">
      <c r="A73" s="17">
        <v>13</v>
      </c>
      <c r="B73" s="27" t="s">
        <v>32</v>
      </c>
      <c r="C73" s="32" t="s">
        <v>11</v>
      </c>
      <c r="D73" s="29">
        <f>((22.8+4+3.2+1)*2)*2</f>
        <v>124</v>
      </c>
      <c r="E73" s="29"/>
      <c r="F73" s="30"/>
      <c r="G73" s="37" t="s">
        <v>33</v>
      </c>
    </row>
    <row r="74" spans="1:7" ht="26.25" customHeight="1">
      <c r="A74" s="17">
        <v>14</v>
      </c>
      <c r="B74" s="31" t="s">
        <v>34</v>
      </c>
      <c r="C74" s="32" t="s">
        <v>11</v>
      </c>
      <c r="D74" s="33">
        <f>((22.8+4+3.2+1)*2)*2</f>
        <v>124</v>
      </c>
      <c r="E74" s="33"/>
      <c r="F74" s="34"/>
      <c r="G74" s="162" t="s">
        <v>449</v>
      </c>
    </row>
    <row r="75" spans="1:7" ht="26.25" customHeight="1">
      <c r="A75" s="17">
        <v>15</v>
      </c>
      <c r="B75" s="36" t="s">
        <v>35</v>
      </c>
      <c r="C75" s="32" t="s">
        <v>11</v>
      </c>
      <c r="D75" s="33">
        <f>((22.8+4+3.2+1)*2)*2</f>
        <v>124</v>
      </c>
      <c r="E75" s="33"/>
      <c r="F75" s="34"/>
      <c r="G75" s="31" t="s">
        <v>36</v>
      </c>
    </row>
    <row r="76" spans="1:7" ht="26.25" customHeight="1">
      <c r="A76" s="17">
        <v>16</v>
      </c>
      <c r="B76" s="31" t="s">
        <v>37</v>
      </c>
      <c r="C76" s="32" t="s">
        <v>11</v>
      </c>
      <c r="D76" s="33">
        <f>((22.8+4+3.2+1)*2)*2</f>
        <v>124</v>
      </c>
      <c r="E76" s="33"/>
      <c r="F76" s="34"/>
      <c r="G76" s="162" t="s">
        <v>449</v>
      </c>
    </row>
    <row r="77" spans="1:7" ht="21.75" customHeight="1">
      <c r="A77" s="17">
        <v>17</v>
      </c>
      <c r="B77" s="31" t="s">
        <v>38</v>
      </c>
      <c r="C77" s="10" t="s">
        <v>39</v>
      </c>
      <c r="D77" s="33">
        <f>124*0.45*0.1</f>
        <v>5.580000000000001</v>
      </c>
      <c r="E77" s="33"/>
      <c r="F77" s="34"/>
      <c r="G77" s="31"/>
    </row>
    <row r="78" spans="1:7" ht="21.75" customHeight="1">
      <c r="A78" s="17">
        <v>18</v>
      </c>
      <c r="B78" s="31" t="s">
        <v>40</v>
      </c>
      <c r="C78" s="10" t="s">
        <v>39</v>
      </c>
      <c r="D78" s="33">
        <f>124*0.45*0.1</f>
        <v>5.580000000000001</v>
      </c>
      <c r="E78" s="33"/>
      <c r="F78" s="34"/>
      <c r="G78" s="31"/>
    </row>
    <row r="79" spans="1:7" ht="27.75" customHeight="1">
      <c r="A79" s="325" t="s">
        <v>41</v>
      </c>
      <c r="B79" s="326"/>
      <c r="C79" s="326"/>
      <c r="D79" s="326"/>
      <c r="E79" s="326"/>
      <c r="F79" s="326"/>
      <c r="G79" s="327"/>
    </row>
    <row r="80" spans="1:7" ht="27.75" customHeight="1">
      <c r="A80" s="17">
        <v>1</v>
      </c>
      <c r="B80" s="27" t="s">
        <v>42</v>
      </c>
      <c r="C80" s="32" t="s">
        <v>3</v>
      </c>
      <c r="D80" s="29"/>
      <c r="E80" s="29"/>
      <c r="F80" s="30"/>
      <c r="G80" s="37" t="s">
        <v>43</v>
      </c>
    </row>
    <row r="81" spans="1:7" ht="21.75" customHeight="1">
      <c r="A81" s="17">
        <v>2</v>
      </c>
      <c r="B81" s="31" t="s">
        <v>44</v>
      </c>
      <c r="C81" s="32" t="s">
        <v>3</v>
      </c>
      <c r="D81" s="33"/>
      <c r="E81" s="33"/>
      <c r="F81" s="34"/>
      <c r="G81" s="162" t="s">
        <v>450</v>
      </c>
    </row>
    <row r="82" spans="1:7" ht="21.75" customHeight="1">
      <c r="A82" s="17">
        <v>3</v>
      </c>
      <c r="B82" s="36" t="s">
        <v>45</v>
      </c>
      <c r="C82" s="32" t="s">
        <v>3</v>
      </c>
      <c r="D82" s="33"/>
      <c r="E82" s="33"/>
      <c r="F82" s="34"/>
      <c r="G82" s="31" t="s">
        <v>36</v>
      </c>
    </row>
    <row r="83" spans="1:7" ht="24" customHeight="1">
      <c r="A83" s="17">
        <v>4</v>
      </c>
      <c r="B83" s="31" t="s">
        <v>46</v>
      </c>
      <c r="C83" s="32" t="s">
        <v>3</v>
      </c>
      <c r="D83" s="33"/>
      <c r="E83" s="33"/>
      <c r="F83" s="34"/>
      <c r="G83" s="162" t="s">
        <v>451</v>
      </c>
    </row>
    <row r="84" spans="1:7" ht="24" customHeight="1">
      <c r="A84" s="17">
        <v>5</v>
      </c>
      <c r="B84" s="31" t="s">
        <v>38</v>
      </c>
      <c r="C84" s="10" t="s">
        <v>39</v>
      </c>
      <c r="D84" s="38"/>
      <c r="E84" s="39"/>
      <c r="F84" s="39"/>
      <c r="G84" s="47"/>
    </row>
    <row r="85" spans="1:7" ht="24" customHeight="1">
      <c r="A85" s="17">
        <v>6</v>
      </c>
      <c r="B85" s="31" t="s">
        <v>40</v>
      </c>
      <c r="C85" s="10" t="s">
        <v>39</v>
      </c>
      <c r="D85" s="38"/>
      <c r="E85" s="39"/>
      <c r="F85" s="39"/>
      <c r="G85" s="47"/>
    </row>
    <row r="86" spans="1:7" ht="25.5" customHeight="1">
      <c r="A86" s="325" t="s">
        <v>47</v>
      </c>
      <c r="B86" s="326"/>
      <c r="C86" s="326"/>
      <c r="D86" s="326"/>
      <c r="E86" s="326"/>
      <c r="F86" s="326"/>
      <c r="G86" s="327"/>
    </row>
    <row r="87" spans="1:7" ht="24" customHeight="1">
      <c r="A87" s="17">
        <v>1</v>
      </c>
      <c r="B87" s="40" t="s">
        <v>48</v>
      </c>
      <c r="C87" s="41" t="s">
        <v>49</v>
      </c>
      <c r="D87" s="42"/>
      <c r="E87" s="40"/>
      <c r="F87" s="40"/>
      <c r="G87" s="87" t="s">
        <v>50</v>
      </c>
    </row>
    <row r="88" spans="1:7" ht="73.5" customHeight="1">
      <c r="A88" s="43">
        <v>2</v>
      </c>
      <c r="B88" s="44" t="s">
        <v>51</v>
      </c>
      <c r="C88" s="28" t="s">
        <v>3</v>
      </c>
      <c r="D88" s="45"/>
      <c r="E88" s="44"/>
      <c r="F88" s="44"/>
      <c r="G88" s="103" t="s">
        <v>52</v>
      </c>
    </row>
    <row r="89" spans="1:7" ht="49.5" customHeight="1">
      <c r="A89" s="17">
        <v>3</v>
      </c>
      <c r="B89" s="40" t="s">
        <v>53</v>
      </c>
      <c r="C89" s="32" t="s">
        <v>3</v>
      </c>
      <c r="D89" s="42"/>
      <c r="E89" s="40"/>
      <c r="F89" s="40"/>
      <c r="G89" s="103" t="s">
        <v>54</v>
      </c>
    </row>
    <row r="90" spans="1:7" ht="23.25" customHeight="1">
      <c r="A90" s="17">
        <v>4</v>
      </c>
      <c r="B90" s="31" t="s">
        <v>55</v>
      </c>
      <c r="C90" s="10" t="s">
        <v>39</v>
      </c>
      <c r="D90" s="38"/>
      <c r="E90" s="39"/>
      <c r="F90" s="39"/>
      <c r="G90" s="152"/>
    </row>
    <row r="91" spans="1:7" ht="26.25" customHeight="1">
      <c r="A91" s="325" t="s">
        <v>56</v>
      </c>
      <c r="B91" s="326"/>
      <c r="C91" s="326"/>
      <c r="D91" s="326"/>
      <c r="E91" s="326"/>
      <c r="F91" s="326"/>
      <c r="G91" s="327"/>
    </row>
    <row r="92" spans="1:7" ht="21" customHeight="1">
      <c r="A92" s="17">
        <v>1</v>
      </c>
      <c r="B92" s="48" t="s">
        <v>57</v>
      </c>
      <c r="C92" s="49" t="s">
        <v>3</v>
      </c>
      <c r="D92" s="11"/>
      <c r="E92" s="50"/>
      <c r="F92" s="11"/>
      <c r="G92" s="155"/>
    </row>
    <row r="93" spans="1:7" ht="21" customHeight="1">
      <c r="A93" s="17">
        <v>2</v>
      </c>
      <c r="B93" s="16" t="s">
        <v>58</v>
      </c>
      <c r="C93" s="3" t="s">
        <v>49</v>
      </c>
      <c r="D93" s="4"/>
      <c r="E93" s="51"/>
      <c r="F93" s="4"/>
      <c r="G93" s="16" t="s">
        <v>59</v>
      </c>
    </row>
    <row r="94" spans="1:7" ht="28.5" customHeight="1">
      <c r="A94" s="17">
        <v>3</v>
      </c>
      <c r="B94" s="27" t="s">
        <v>60</v>
      </c>
      <c r="C94" s="28" t="s">
        <v>3</v>
      </c>
      <c r="D94" s="29"/>
      <c r="E94" s="29"/>
      <c r="F94" s="4"/>
      <c r="G94" s="27" t="s">
        <v>61</v>
      </c>
    </row>
    <row r="95" spans="1:7" ht="21" customHeight="1">
      <c r="A95" s="17">
        <v>4</v>
      </c>
      <c r="B95" s="52" t="s">
        <v>62</v>
      </c>
      <c r="C95" s="20" t="s">
        <v>3</v>
      </c>
      <c r="D95" s="53"/>
      <c r="E95" s="53"/>
      <c r="F95" s="21"/>
      <c r="G95" s="52" t="s">
        <v>63</v>
      </c>
    </row>
    <row r="96" spans="1:7" ht="21" customHeight="1">
      <c r="A96" s="17">
        <v>5</v>
      </c>
      <c r="B96" s="54" t="s">
        <v>64</v>
      </c>
      <c r="C96" s="20" t="s">
        <v>3</v>
      </c>
      <c r="D96" s="55"/>
      <c r="E96" s="56"/>
      <c r="F96" s="55"/>
      <c r="G96" s="52" t="s">
        <v>65</v>
      </c>
    </row>
    <row r="97" spans="1:7" ht="24.75" customHeight="1">
      <c r="A97" s="17">
        <v>6</v>
      </c>
      <c r="B97" s="48" t="s">
        <v>66</v>
      </c>
      <c r="C97" s="20" t="s">
        <v>3</v>
      </c>
      <c r="D97" s="11"/>
      <c r="E97" s="11"/>
      <c r="F97" s="55"/>
      <c r="G97" s="163" t="s">
        <v>452</v>
      </c>
    </row>
    <row r="98" spans="1:7" ht="21.75" customHeight="1">
      <c r="A98" s="17">
        <v>7</v>
      </c>
      <c r="B98" s="48" t="s">
        <v>67</v>
      </c>
      <c r="C98" s="7" t="s">
        <v>68</v>
      </c>
      <c r="D98" s="11"/>
      <c r="E98" s="11"/>
      <c r="F98" s="11"/>
      <c r="G98" s="6" t="s">
        <v>69</v>
      </c>
    </row>
    <row r="99" spans="1:7" ht="27" customHeight="1">
      <c r="A99" s="17">
        <v>8</v>
      </c>
      <c r="B99" s="6" t="s">
        <v>70</v>
      </c>
      <c r="C99" s="7" t="s">
        <v>11</v>
      </c>
      <c r="D99" s="26"/>
      <c r="E99" s="26"/>
      <c r="F99" s="4"/>
      <c r="G99" s="6" t="s">
        <v>71</v>
      </c>
    </row>
    <row r="100" spans="1:7" ht="60.75" customHeight="1">
      <c r="A100" s="17">
        <v>9</v>
      </c>
      <c r="B100" s="57" t="s">
        <v>72</v>
      </c>
      <c r="C100" s="58" t="s">
        <v>3</v>
      </c>
      <c r="D100" s="59"/>
      <c r="E100" s="60"/>
      <c r="F100" s="4"/>
      <c r="G100" s="61" t="s">
        <v>73</v>
      </c>
    </row>
    <row r="101" spans="1:7" ht="24.75" customHeight="1">
      <c r="A101" s="17">
        <v>10</v>
      </c>
      <c r="B101" s="57" t="s">
        <v>74</v>
      </c>
      <c r="C101" s="58" t="s">
        <v>3</v>
      </c>
      <c r="D101" s="59"/>
      <c r="E101" s="60"/>
      <c r="F101" s="4"/>
      <c r="G101" s="61" t="s">
        <v>75</v>
      </c>
    </row>
    <row r="102" spans="1:7" ht="37.5" customHeight="1">
      <c r="A102" s="17">
        <v>11</v>
      </c>
      <c r="B102" s="6" t="s">
        <v>76</v>
      </c>
      <c r="C102" s="7" t="s">
        <v>3</v>
      </c>
      <c r="D102" s="4"/>
      <c r="E102" s="9"/>
      <c r="F102" s="4"/>
      <c r="G102" s="6" t="s">
        <v>77</v>
      </c>
    </row>
    <row r="103" spans="1:7" ht="39" customHeight="1">
      <c r="A103" s="17">
        <v>12</v>
      </c>
      <c r="B103" s="6" t="s">
        <v>78</v>
      </c>
      <c r="C103" s="7" t="s">
        <v>3</v>
      </c>
      <c r="D103" s="4"/>
      <c r="E103" s="62"/>
      <c r="F103" s="4"/>
      <c r="G103" s="6" t="s">
        <v>79</v>
      </c>
    </row>
    <row r="104" spans="1:7" ht="21" customHeight="1">
      <c r="A104" s="17">
        <v>13</v>
      </c>
      <c r="B104" s="6" t="s">
        <v>80</v>
      </c>
      <c r="C104" s="3" t="s">
        <v>49</v>
      </c>
      <c r="D104" s="4"/>
      <c r="E104" s="62"/>
      <c r="F104" s="4"/>
      <c r="G104" s="6" t="s">
        <v>81</v>
      </c>
    </row>
    <row r="105" spans="1:7" ht="21" customHeight="1">
      <c r="A105" s="17">
        <v>14</v>
      </c>
      <c r="B105" s="6" t="s">
        <v>82</v>
      </c>
      <c r="C105" s="3" t="s">
        <v>49</v>
      </c>
      <c r="D105" s="4"/>
      <c r="E105" s="62"/>
      <c r="F105" s="4"/>
      <c r="G105" s="6" t="s">
        <v>83</v>
      </c>
    </row>
    <row r="106" spans="1:7" ht="21" customHeight="1">
      <c r="A106" s="17">
        <v>15</v>
      </c>
      <c r="B106" s="6" t="s">
        <v>84</v>
      </c>
      <c r="C106" s="7" t="s">
        <v>68</v>
      </c>
      <c r="D106" s="4"/>
      <c r="E106" s="62"/>
      <c r="F106" s="4"/>
      <c r="G106" s="154" t="s">
        <v>85</v>
      </c>
    </row>
    <row r="107" spans="1:7" ht="21" customHeight="1">
      <c r="A107" s="17">
        <v>16</v>
      </c>
      <c r="B107" s="63" t="s">
        <v>86</v>
      </c>
      <c r="C107" s="58" t="s">
        <v>3</v>
      </c>
      <c r="D107" s="29"/>
      <c r="E107" s="64"/>
      <c r="F107" s="4"/>
      <c r="G107" s="27" t="s">
        <v>87</v>
      </c>
    </row>
    <row r="108" spans="1:7" ht="21" customHeight="1">
      <c r="A108" s="65">
        <v>17</v>
      </c>
      <c r="B108" s="66" t="s">
        <v>88</v>
      </c>
      <c r="C108" s="67" t="s">
        <v>23</v>
      </c>
      <c r="D108" s="53"/>
      <c r="E108" s="68"/>
      <c r="F108" s="21"/>
      <c r="G108" s="52"/>
    </row>
    <row r="109" spans="1:7" ht="24.75" customHeight="1">
      <c r="A109" s="17">
        <v>18</v>
      </c>
      <c r="B109" s="69" t="s">
        <v>89</v>
      </c>
      <c r="C109" s="7" t="s">
        <v>11</v>
      </c>
      <c r="D109" s="26"/>
      <c r="E109" s="70"/>
      <c r="F109" s="4"/>
      <c r="G109" s="71" t="s">
        <v>90</v>
      </c>
    </row>
    <row r="110" spans="1:7" ht="24.75" customHeight="1">
      <c r="A110" s="65">
        <v>19</v>
      </c>
      <c r="B110" s="69" t="s">
        <v>91</v>
      </c>
      <c r="C110" s="7" t="s">
        <v>11</v>
      </c>
      <c r="D110" s="26"/>
      <c r="E110" s="70"/>
      <c r="F110" s="4"/>
      <c r="G110" s="71" t="s">
        <v>90</v>
      </c>
    </row>
    <row r="111" spans="1:7" ht="24.75" customHeight="1">
      <c r="A111" s="17">
        <v>20</v>
      </c>
      <c r="B111" s="69" t="s">
        <v>92</v>
      </c>
      <c r="C111" s="7" t="s">
        <v>11</v>
      </c>
      <c r="D111" s="26"/>
      <c r="E111" s="70"/>
      <c r="F111" s="4"/>
      <c r="G111" s="71" t="s">
        <v>90</v>
      </c>
    </row>
    <row r="112" spans="1:7" ht="19.5" customHeight="1">
      <c r="A112" s="65">
        <v>21</v>
      </c>
      <c r="B112" s="69" t="s">
        <v>93</v>
      </c>
      <c r="C112" s="7" t="s">
        <v>3</v>
      </c>
      <c r="D112" s="26"/>
      <c r="E112" s="70"/>
      <c r="F112" s="4"/>
      <c r="G112" s="71" t="s">
        <v>94</v>
      </c>
    </row>
    <row r="113" spans="1:7" ht="19.5" customHeight="1">
      <c r="A113" s="17">
        <v>22</v>
      </c>
      <c r="B113" s="69" t="s">
        <v>93</v>
      </c>
      <c r="C113" s="7" t="s">
        <v>3</v>
      </c>
      <c r="D113" s="26"/>
      <c r="E113" s="70"/>
      <c r="F113" s="4"/>
      <c r="G113" s="71" t="s">
        <v>95</v>
      </c>
    </row>
    <row r="114" spans="1:7" ht="19.5" customHeight="1">
      <c r="A114" s="65">
        <v>23</v>
      </c>
      <c r="B114" s="27" t="s">
        <v>38</v>
      </c>
      <c r="C114" s="72" t="s">
        <v>39</v>
      </c>
      <c r="D114" s="29"/>
      <c r="E114" s="64"/>
      <c r="F114" s="4"/>
      <c r="G114" s="27"/>
    </row>
    <row r="115" spans="1:7" ht="19.5" customHeight="1">
      <c r="A115" s="17">
        <v>24</v>
      </c>
      <c r="B115" s="31" t="s">
        <v>96</v>
      </c>
      <c r="C115" s="10" t="s">
        <v>39</v>
      </c>
      <c r="D115" s="33"/>
      <c r="E115" s="33"/>
      <c r="F115" s="4"/>
      <c r="G115" s="31"/>
    </row>
    <row r="116" spans="1:7" ht="27" customHeight="1">
      <c r="A116" s="325" t="s">
        <v>97</v>
      </c>
      <c r="B116" s="326"/>
      <c r="C116" s="326"/>
      <c r="D116" s="326"/>
      <c r="E116" s="326"/>
      <c r="F116" s="326"/>
      <c r="G116" s="327"/>
    </row>
    <row r="117" spans="1:7" ht="27" customHeight="1">
      <c r="A117" s="17">
        <v>1</v>
      </c>
      <c r="B117" s="73" t="s">
        <v>98</v>
      </c>
      <c r="C117" s="74" t="s">
        <v>99</v>
      </c>
      <c r="D117" s="75">
        <v>120</v>
      </c>
      <c r="E117" s="76"/>
      <c r="F117" s="77"/>
      <c r="G117" s="153"/>
    </row>
    <row r="118" spans="1:7" ht="36">
      <c r="A118" s="17">
        <v>2</v>
      </c>
      <c r="B118" s="73" t="s">
        <v>100</v>
      </c>
      <c r="C118" s="78" t="s">
        <v>49</v>
      </c>
      <c r="D118" s="75"/>
      <c r="E118" s="79"/>
      <c r="F118" s="77"/>
      <c r="G118" s="153" t="s">
        <v>101</v>
      </c>
    </row>
    <row r="119" spans="1:7" ht="24">
      <c r="A119" s="17">
        <v>3</v>
      </c>
      <c r="B119" s="73" t="s">
        <v>102</v>
      </c>
      <c r="C119" s="74" t="s">
        <v>99</v>
      </c>
      <c r="D119" s="75">
        <v>120</v>
      </c>
      <c r="E119" s="79"/>
      <c r="F119" s="77"/>
      <c r="G119" s="153"/>
    </row>
    <row r="120" spans="1:7" ht="21.75" customHeight="1">
      <c r="A120" s="17">
        <v>4</v>
      </c>
      <c r="B120" s="73" t="s">
        <v>103</v>
      </c>
      <c r="C120" s="74" t="s">
        <v>99</v>
      </c>
      <c r="D120" s="75">
        <v>120</v>
      </c>
      <c r="E120" s="76"/>
      <c r="F120" s="77"/>
      <c r="G120" s="25"/>
    </row>
    <row r="121" spans="1:7" ht="26.25" customHeight="1">
      <c r="A121" s="17">
        <v>5</v>
      </c>
      <c r="B121" s="73" t="s">
        <v>104</v>
      </c>
      <c r="C121" s="74" t="s">
        <v>99</v>
      </c>
      <c r="D121" s="75">
        <v>2.6</v>
      </c>
      <c r="E121" s="76"/>
      <c r="F121" s="77"/>
      <c r="G121" s="25" t="s">
        <v>105</v>
      </c>
    </row>
    <row r="122" spans="1:7" ht="22.5" customHeight="1">
      <c r="A122" s="17">
        <v>6</v>
      </c>
      <c r="B122" s="73" t="s">
        <v>106</v>
      </c>
      <c r="C122" s="78" t="s">
        <v>107</v>
      </c>
      <c r="D122" s="75">
        <v>1</v>
      </c>
      <c r="E122" s="76"/>
      <c r="F122" s="77"/>
      <c r="G122" s="25" t="s">
        <v>108</v>
      </c>
    </row>
    <row r="123" spans="1:7" ht="38.25" customHeight="1">
      <c r="A123" s="17">
        <v>7</v>
      </c>
      <c r="B123" s="73" t="s">
        <v>109</v>
      </c>
      <c r="C123" s="78" t="s">
        <v>23</v>
      </c>
      <c r="D123" s="75">
        <v>1</v>
      </c>
      <c r="E123" s="76"/>
      <c r="F123" s="77"/>
      <c r="G123" s="164" t="s">
        <v>453</v>
      </c>
    </row>
    <row r="124" spans="1:7" ht="21" customHeight="1">
      <c r="A124" s="17">
        <v>8</v>
      </c>
      <c r="B124" s="73" t="s">
        <v>110</v>
      </c>
      <c r="C124" s="7" t="s">
        <v>68</v>
      </c>
      <c r="D124" s="75">
        <v>35</v>
      </c>
      <c r="E124" s="79"/>
      <c r="F124" s="77"/>
      <c r="G124" s="164" t="s">
        <v>111</v>
      </c>
    </row>
    <row r="125" spans="1:7" ht="21" customHeight="1">
      <c r="A125" s="17">
        <v>9</v>
      </c>
      <c r="B125" s="73" t="s">
        <v>112</v>
      </c>
      <c r="C125" s="7" t="s">
        <v>68</v>
      </c>
      <c r="D125" s="75">
        <v>35</v>
      </c>
      <c r="E125" s="79"/>
      <c r="F125" s="77"/>
      <c r="G125" s="25" t="s">
        <v>113</v>
      </c>
    </row>
    <row r="126" spans="1:7" ht="28.5" customHeight="1">
      <c r="A126" s="328" t="s">
        <v>114</v>
      </c>
      <c r="B126" s="329"/>
      <c r="C126" s="329"/>
      <c r="D126" s="329"/>
      <c r="E126" s="329"/>
      <c r="F126" s="329"/>
      <c r="G126" s="330"/>
    </row>
    <row r="127" spans="1:7" ht="23.25" customHeight="1">
      <c r="A127" s="17">
        <v>1</v>
      </c>
      <c r="B127" s="73" t="s">
        <v>115</v>
      </c>
      <c r="C127" s="74" t="s">
        <v>99</v>
      </c>
      <c r="D127" s="75">
        <v>20</v>
      </c>
      <c r="E127" s="81"/>
      <c r="F127" s="82"/>
      <c r="G127" s="25" t="s">
        <v>116</v>
      </c>
    </row>
    <row r="128" spans="1:7" ht="24">
      <c r="A128" s="17">
        <v>2</v>
      </c>
      <c r="B128" s="73" t="s">
        <v>117</v>
      </c>
      <c r="C128" s="74" t="s">
        <v>99</v>
      </c>
      <c r="D128" s="75">
        <v>20</v>
      </c>
      <c r="E128" s="81"/>
      <c r="F128" s="82"/>
      <c r="G128" s="25" t="s">
        <v>118</v>
      </c>
    </row>
    <row r="129" spans="1:7" ht="27.75" customHeight="1">
      <c r="A129" s="328" t="s">
        <v>119</v>
      </c>
      <c r="B129" s="329"/>
      <c r="C129" s="329"/>
      <c r="D129" s="329"/>
      <c r="E129" s="329"/>
      <c r="F129" s="329"/>
      <c r="G129" s="330"/>
    </row>
    <row r="130" spans="1:7" ht="25.5" customHeight="1">
      <c r="A130" s="17">
        <v>1</v>
      </c>
      <c r="B130" s="27" t="s">
        <v>42</v>
      </c>
      <c r="C130" s="32" t="s">
        <v>3</v>
      </c>
      <c r="D130" s="29"/>
      <c r="E130" s="29"/>
      <c r="F130" s="30"/>
      <c r="G130" s="37" t="s">
        <v>120</v>
      </c>
    </row>
    <row r="131" spans="1:7" ht="22.5" customHeight="1">
      <c r="A131" s="17">
        <v>2</v>
      </c>
      <c r="B131" s="31" t="s">
        <v>44</v>
      </c>
      <c r="C131" s="32" t="s">
        <v>3</v>
      </c>
      <c r="D131" s="33"/>
      <c r="E131" s="33"/>
      <c r="F131" s="34"/>
      <c r="G131" s="162" t="s">
        <v>450</v>
      </c>
    </row>
    <row r="132" spans="1:7" ht="22.5" customHeight="1">
      <c r="A132" s="17">
        <v>3</v>
      </c>
      <c r="B132" s="36" t="s">
        <v>45</v>
      </c>
      <c r="C132" s="32" t="s">
        <v>3</v>
      </c>
      <c r="D132" s="33"/>
      <c r="E132" s="33"/>
      <c r="F132" s="34"/>
      <c r="G132" s="31" t="s">
        <v>36</v>
      </c>
    </row>
    <row r="133" spans="1:7" ht="27" customHeight="1">
      <c r="A133" s="17">
        <v>4</v>
      </c>
      <c r="B133" s="31" t="s">
        <v>46</v>
      </c>
      <c r="C133" s="32" t="s">
        <v>3</v>
      </c>
      <c r="D133" s="33"/>
      <c r="E133" s="33"/>
      <c r="F133" s="34"/>
      <c r="G133" s="162" t="s">
        <v>451</v>
      </c>
    </row>
    <row r="134" spans="1:7" ht="22.5" customHeight="1">
      <c r="A134" s="17">
        <v>5</v>
      </c>
      <c r="B134" s="31" t="s">
        <v>38</v>
      </c>
      <c r="C134" s="10" t="s">
        <v>39</v>
      </c>
      <c r="D134" s="38"/>
      <c r="E134" s="39"/>
      <c r="F134" s="39"/>
      <c r="G134" s="47"/>
    </row>
    <row r="135" spans="1:7" ht="22.5" customHeight="1">
      <c r="A135" s="17">
        <v>6</v>
      </c>
      <c r="B135" s="31" t="s">
        <v>40</v>
      </c>
      <c r="C135" s="10" t="s">
        <v>39</v>
      </c>
      <c r="D135" s="38"/>
      <c r="E135" s="39"/>
      <c r="F135" s="39"/>
      <c r="G135" s="47"/>
    </row>
    <row r="136" spans="1:7" ht="27.75" customHeight="1">
      <c r="A136" s="325" t="s">
        <v>121</v>
      </c>
      <c r="B136" s="326"/>
      <c r="C136" s="326"/>
      <c r="D136" s="326"/>
      <c r="E136" s="326"/>
      <c r="F136" s="326"/>
      <c r="G136" s="327"/>
    </row>
    <row r="137" spans="1:7" ht="60.75" customHeight="1">
      <c r="A137" s="17">
        <v>1</v>
      </c>
      <c r="B137" s="57" t="s">
        <v>122</v>
      </c>
      <c r="C137" s="58" t="s">
        <v>3</v>
      </c>
      <c r="D137" s="59"/>
      <c r="E137" s="60"/>
      <c r="F137" s="4"/>
      <c r="G137" s="61" t="s">
        <v>73</v>
      </c>
    </row>
    <row r="138" spans="1:7" ht="28.5" customHeight="1">
      <c r="A138" s="337" t="s">
        <v>725</v>
      </c>
      <c r="B138" s="329"/>
      <c r="C138" s="329"/>
      <c r="D138" s="329"/>
      <c r="E138" s="329"/>
      <c r="F138" s="329"/>
      <c r="G138" s="330"/>
    </row>
    <row r="139" spans="1:7" ht="60.75" customHeight="1">
      <c r="A139" s="17">
        <v>1</v>
      </c>
      <c r="B139" s="57" t="s">
        <v>123</v>
      </c>
      <c r="C139" s="58" t="s">
        <v>3</v>
      </c>
      <c r="D139" s="59"/>
      <c r="E139" s="60"/>
      <c r="F139" s="4"/>
      <c r="G139" s="61" t="s">
        <v>73</v>
      </c>
    </row>
    <row r="140" spans="1:7" ht="30.75" customHeight="1">
      <c r="A140" s="328" t="s">
        <v>124</v>
      </c>
      <c r="B140" s="329"/>
      <c r="C140" s="329"/>
      <c r="D140" s="329"/>
      <c r="E140" s="329"/>
      <c r="F140" s="329"/>
      <c r="G140" s="330"/>
    </row>
    <row r="141" spans="1:7" ht="22.5" customHeight="1">
      <c r="A141" s="17">
        <v>1</v>
      </c>
      <c r="B141" s="39" t="s">
        <v>125</v>
      </c>
      <c r="C141" s="58" t="s">
        <v>3</v>
      </c>
      <c r="D141" s="243">
        <v>360</v>
      </c>
      <c r="E141" s="39"/>
      <c r="F141" s="39"/>
      <c r="G141" s="47"/>
    </row>
    <row r="142" spans="1:7" ht="48" customHeight="1">
      <c r="A142" s="17">
        <v>2</v>
      </c>
      <c r="B142" s="84" t="s">
        <v>126</v>
      </c>
      <c r="C142" s="49" t="s">
        <v>3</v>
      </c>
      <c r="D142" s="85">
        <v>360</v>
      </c>
      <c r="E142" s="86"/>
      <c r="F142" s="86"/>
      <c r="G142" s="145" t="s">
        <v>127</v>
      </c>
    </row>
    <row r="143" spans="1:7" ht="27" customHeight="1">
      <c r="A143" s="17">
        <v>3</v>
      </c>
      <c r="B143" s="31" t="s">
        <v>128</v>
      </c>
      <c r="C143" s="10" t="s">
        <v>39</v>
      </c>
      <c r="D143" s="83"/>
      <c r="E143" s="39"/>
      <c r="F143" s="39"/>
      <c r="G143" s="47"/>
    </row>
    <row r="144" spans="1:7" ht="27" customHeight="1">
      <c r="A144" s="17">
        <v>4</v>
      </c>
      <c r="B144" s="31" t="s">
        <v>129</v>
      </c>
      <c r="C144" s="10" t="s">
        <v>39</v>
      </c>
      <c r="D144" s="83"/>
      <c r="E144" s="39"/>
      <c r="F144" s="39"/>
      <c r="G144" s="47"/>
    </row>
    <row r="145" spans="1:7" ht="25.5" customHeight="1">
      <c r="A145" s="338" t="s">
        <v>775</v>
      </c>
      <c r="B145" s="326"/>
      <c r="C145" s="326"/>
      <c r="D145" s="326"/>
      <c r="E145" s="326"/>
      <c r="F145" s="326"/>
      <c r="G145" s="327"/>
    </row>
    <row r="146" spans="1:7" ht="38.25" customHeight="1">
      <c r="A146" s="17">
        <v>1</v>
      </c>
      <c r="B146" s="40" t="s">
        <v>130</v>
      </c>
      <c r="C146" s="17" t="s">
        <v>131</v>
      </c>
      <c r="D146" s="4">
        <v>1920</v>
      </c>
      <c r="E146" s="40"/>
      <c r="F146" s="40"/>
      <c r="G146" s="285" t="s">
        <v>773</v>
      </c>
    </row>
    <row r="147" spans="1:7" ht="21.75" customHeight="1">
      <c r="A147" s="17">
        <v>2</v>
      </c>
      <c r="B147" s="40" t="s">
        <v>132</v>
      </c>
      <c r="C147" s="17" t="s">
        <v>131</v>
      </c>
      <c r="D147" s="88"/>
      <c r="E147" s="40"/>
      <c r="F147" s="40"/>
      <c r="G147" s="16" t="s">
        <v>133</v>
      </c>
    </row>
    <row r="148" spans="1:7" ht="42" customHeight="1">
      <c r="A148" s="17">
        <v>3</v>
      </c>
      <c r="B148" s="283" t="s">
        <v>772</v>
      </c>
      <c r="C148" s="284" t="s">
        <v>131</v>
      </c>
      <c r="D148" s="88"/>
      <c r="E148" s="40"/>
      <c r="F148" s="40"/>
      <c r="G148" s="285" t="s">
        <v>774</v>
      </c>
    </row>
    <row r="149" spans="1:7" ht="25.5" customHeight="1">
      <c r="A149" s="339" t="s">
        <v>589</v>
      </c>
      <c r="B149" s="329"/>
      <c r="C149" s="329"/>
      <c r="D149" s="329"/>
      <c r="E149" s="329"/>
      <c r="F149" s="329"/>
      <c r="G149" s="330"/>
    </row>
    <row r="150" spans="1:7" ht="27" customHeight="1">
      <c r="A150" s="17">
        <v>1</v>
      </c>
      <c r="B150" s="40" t="s">
        <v>590</v>
      </c>
      <c r="C150" s="10" t="s">
        <v>3</v>
      </c>
      <c r="D150" s="4"/>
      <c r="E150" s="40"/>
      <c r="F150" s="40"/>
      <c r="G150" s="206" t="s">
        <v>592</v>
      </c>
    </row>
    <row r="151" spans="1:7" ht="26.25" customHeight="1">
      <c r="A151" s="346" t="s">
        <v>595</v>
      </c>
      <c r="B151" s="326"/>
      <c r="C151" s="326"/>
      <c r="D151" s="326"/>
      <c r="E151" s="326"/>
      <c r="F151" s="326"/>
      <c r="G151" s="327"/>
    </row>
    <row r="152" spans="1:7" ht="22.5" customHeight="1">
      <c r="A152" s="17">
        <v>1</v>
      </c>
      <c r="B152" s="40" t="s">
        <v>134</v>
      </c>
      <c r="C152" s="89" t="s">
        <v>131</v>
      </c>
      <c r="D152" s="4">
        <v>504</v>
      </c>
      <c r="E152" s="40"/>
      <c r="F152" s="40"/>
      <c r="G152" s="16" t="s">
        <v>593</v>
      </c>
    </row>
    <row r="153" spans="1:7" ht="25.5" customHeight="1">
      <c r="A153" s="328" t="s">
        <v>135</v>
      </c>
      <c r="B153" s="329"/>
      <c r="C153" s="329"/>
      <c r="D153" s="329"/>
      <c r="E153" s="329"/>
      <c r="F153" s="329"/>
      <c r="G153" s="330"/>
    </row>
    <row r="154" spans="1:7" ht="49.5" customHeight="1">
      <c r="A154" s="17">
        <v>1</v>
      </c>
      <c r="B154" s="90" t="s">
        <v>136</v>
      </c>
      <c r="C154" s="91" t="s">
        <v>131</v>
      </c>
      <c r="D154" s="11"/>
      <c r="E154" s="11"/>
      <c r="F154" s="14"/>
      <c r="G154" s="16" t="s">
        <v>137</v>
      </c>
    </row>
    <row r="155" spans="1:7" ht="29.25" customHeight="1">
      <c r="A155" s="339" t="s">
        <v>591</v>
      </c>
      <c r="B155" s="329"/>
      <c r="C155" s="329"/>
      <c r="D155" s="329"/>
      <c r="E155" s="329"/>
      <c r="F155" s="329"/>
      <c r="G155" s="330"/>
    </row>
    <row r="156" spans="1:7" ht="48.75" customHeight="1">
      <c r="A156" s="17">
        <v>1</v>
      </c>
      <c r="B156" s="40" t="s">
        <v>138</v>
      </c>
      <c r="C156" s="89" t="s">
        <v>131</v>
      </c>
      <c r="D156" s="88"/>
      <c r="E156" s="40"/>
      <c r="F156" s="40"/>
      <c r="G156" s="16" t="s">
        <v>139</v>
      </c>
    </row>
    <row r="157" spans="1:7" ht="27" customHeight="1">
      <c r="A157" s="328" t="s">
        <v>140</v>
      </c>
      <c r="B157" s="329"/>
      <c r="C157" s="329"/>
      <c r="D157" s="329"/>
      <c r="E157" s="329"/>
      <c r="F157" s="329"/>
      <c r="G157" s="330"/>
    </row>
    <row r="158" spans="1:7" ht="20.25" customHeight="1">
      <c r="A158" s="17">
        <v>1</v>
      </c>
      <c r="B158" s="6" t="s">
        <v>60</v>
      </c>
      <c r="C158" s="10" t="s">
        <v>3</v>
      </c>
      <c r="D158" s="26">
        <v>19.57</v>
      </c>
      <c r="E158" s="92"/>
      <c r="F158" s="93"/>
      <c r="G158" s="94" t="s">
        <v>141</v>
      </c>
    </row>
    <row r="159" spans="1:7" ht="20.25" customHeight="1">
      <c r="A159" s="17">
        <v>2</v>
      </c>
      <c r="B159" s="6" t="s">
        <v>60</v>
      </c>
      <c r="C159" s="10" t="s">
        <v>3</v>
      </c>
      <c r="D159" s="26">
        <v>58.4</v>
      </c>
      <c r="E159" s="92"/>
      <c r="F159" s="93"/>
      <c r="G159" s="94" t="s">
        <v>142</v>
      </c>
    </row>
    <row r="160" spans="1:7" ht="20.25" customHeight="1">
      <c r="A160" s="17">
        <v>3</v>
      </c>
      <c r="B160" s="6" t="s">
        <v>60</v>
      </c>
      <c r="C160" s="10" t="s">
        <v>3</v>
      </c>
      <c r="D160" s="26">
        <v>4</v>
      </c>
      <c r="E160" s="92"/>
      <c r="F160" s="93"/>
      <c r="G160" s="94" t="s">
        <v>143</v>
      </c>
    </row>
    <row r="161" spans="1:7" ht="20.25" customHeight="1">
      <c r="A161" s="17">
        <v>4</v>
      </c>
      <c r="B161" s="6" t="s">
        <v>144</v>
      </c>
      <c r="C161" s="35" t="s">
        <v>49</v>
      </c>
      <c r="D161" s="26">
        <v>1</v>
      </c>
      <c r="E161" s="92"/>
      <c r="F161" s="93"/>
      <c r="G161" s="94" t="s">
        <v>145</v>
      </c>
    </row>
    <row r="162" spans="1:7" ht="20.25" customHeight="1">
      <c r="A162" s="17">
        <v>5</v>
      </c>
      <c r="B162" s="40" t="s">
        <v>146</v>
      </c>
      <c r="C162" s="10" t="s">
        <v>3</v>
      </c>
      <c r="D162" s="4">
        <v>38.93</v>
      </c>
      <c r="E162" s="40"/>
      <c r="F162" s="40"/>
      <c r="G162" s="94" t="s">
        <v>145</v>
      </c>
    </row>
    <row r="163" spans="1:7" ht="20.25" customHeight="1">
      <c r="A163" s="17">
        <v>6</v>
      </c>
      <c r="B163" s="40" t="s">
        <v>147</v>
      </c>
      <c r="C163" s="17" t="s">
        <v>49</v>
      </c>
      <c r="D163" s="4">
        <v>2</v>
      </c>
      <c r="E163" s="40"/>
      <c r="F163" s="40"/>
      <c r="G163" s="94" t="s">
        <v>145</v>
      </c>
    </row>
    <row r="164" spans="1:7" ht="20.25" customHeight="1">
      <c r="A164" s="17">
        <v>7</v>
      </c>
      <c r="B164" s="40" t="s">
        <v>148</v>
      </c>
      <c r="C164" s="10" t="s">
        <v>3</v>
      </c>
      <c r="D164" s="4">
        <v>29.28</v>
      </c>
      <c r="E164" s="40"/>
      <c r="F164" s="40"/>
      <c r="G164" s="94" t="s">
        <v>145</v>
      </c>
    </row>
    <row r="165" spans="1:7" ht="20.25" customHeight="1">
      <c r="A165" s="17">
        <v>8</v>
      </c>
      <c r="B165" s="40" t="s">
        <v>149</v>
      </c>
      <c r="C165" s="17" t="s">
        <v>107</v>
      </c>
      <c r="D165" s="4">
        <v>1</v>
      </c>
      <c r="E165" s="40"/>
      <c r="F165" s="40"/>
      <c r="G165" s="16"/>
    </row>
    <row r="166" spans="1:7" ht="20.25" customHeight="1">
      <c r="A166" s="17">
        <v>9</v>
      </c>
      <c r="B166" s="40" t="s">
        <v>150</v>
      </c>
      <c r="C166" s="10" t="s">
        <v>3</v>
      </c>
      <c r="D166" s="4">
        <v>36.36</v>
      </c>
      <c r="E166" s="40"/>
      <c r="F166" s="40"/>
      <c r="G166" s="16"/>
    </row>
    <row r="167" spans="1:7" ht="20.25" customHeight="1">
      <c r="A167" s="17">
        <v>10</v>
      </c>
      <c r="B167" s="40" t="s">
        <v>151</v>
      </c>
      <c r="C167" s="10" t="s">
        <v>3</v>
      </c>
      <c r="D167" s="4">
        <v>8.17</v>
      </c>
      <c r="E167" s="40"/>
      <c r="F167" s="40"/>
      <c r="G167" s="16"/>
    </row>
    <row r="168" spans="1:7" ht="20.25" customHeight="1">
      <c r="A168" s="17">
        <v>11</v>
      </c>
      <c r="B168" s="40" t="s">
        <v>152</v>
      </c>
      <c r="C168" s="10" t="s">
        <v>3</v>
      </c>
      <c r="D168" s="4">
        <v>50.4</v>
      </c>
      <c r="E168" s="40"/>
      <c r="F168" s="40"/>
      <c r="G168" s="16"/>
    </row>
    <row r="169" spans="1:7" ht="20.25" customHeight="1">
      <c r="A169" s="17">
        <v>12</v>
      </c>
      <c r="B169" s="40" t="s">
        <v>153</v>
      </c>
      <c r="C169" s="10" t="s">
        <v>3</v>
      </c>
      <c r="D169" s="4">
        <v>14.57</v>
      </c>
      <c r="E169" s="40"/>
      <c r="F169" s="40"/>
      <c r="G169" s="16" t="s">
        <v>154</v>
      </c>
    </row>
    <row r="170" spans="1:7" ht="20.25" customHeight="1">
      <c r="A170" s="17">
        <v>13</v>
      </c>
      <c r="B170" s="40" t="s">
        <v>64</v>
      </c>
      <c r="C170" s="10" t="s">
        <v>3</v>
      </c>
      <c r="D170" s="4">
        <v>15</v>
      </c>
      <c r="E170" s="40"/>
      <c r="F170" s="40"/>
      <c r="G170" s="16" t="s">
        <v>155</v>
      </c>
    </row>
    <row r="171" spans="1:7" ht="20.25" customHeight="1">
      <c r="A171" s="17">
        <v>14</v>
      </c>
      <c r="B171" s="40" t="s">
        <v>64</v>
      </c>
      <c r="C171" s="10" t="s">
        <v>3</v>
      </c>
      <c r="D171" s="4">
        <v>17.02</v>
      </c>
      <c r="E171" s="40"/>
      <c r="F171" s="40"/>
      <c r="G171" s="16" t="s">
        <v>156</v>
      </c>
    </row>
    <row r="172" spans="1:7" ht="20.25" customHeight="1">
      <c r="A172" s="17">
        <v>15</v>
      </c>
      <c r="B172" s="40" t="s">
        <v>157</v>
      </c>
      <c r="C172" s="10" t="s">
        <v>3</v>
      </c>
      <c r="D172" s="4">
        <v>36.36</v>
      </c>
      <c r="E172" s="40"/>
      <c r="F172" s="40"/>
      <c r="G172" s="16" t="s">
        <v>154</v>
      </c>
    </row>
    <row r="173" spans="1:7" ht="20.25" customHeight="1">
      <c r="A173" s="17">
        <v>16</v>
      </c>
      <c r="B173" s="40" t="s">
        <v>158</v>
      </c>
      <c r="C173" s="10" t="s">
        <v>3</v>
      </c>
      <c r="D173" s="4">
        <v>9.81</v>
      </c>
      <c r="E173" s="40"/>
      <c r="F173" s="40"/>
      <c r="G173" s="16"/>
    </row>
    <row r="174" spans="1:7" ht="20.25" customHeight="1">
      <c r="A174" s="17">
        <v>17</v>
      </c>
      <c r="B174" s="40" t="s">
        <v>159</v>
      </c>
      <c r="C174" s="10" t="s">
        <v>3</v>
      </c>
      <c r="D174" s="4">
        <v>9.94</v>
      </c>
      <c r="E174" s="40"/>
      <c r="F174" s="40"/>
      <c r="G174" s="16"/>
    </row>
    <row r="175" spans="1:7" ht="20.25" customHeight="1">
      <c r="A175" s="17">
        <v>18</v>
      </c>
      <c r="B175" s="40" t="s">
        <v>160</v>
      </c>
      <c r="C175" s="10" t="s">
        <v>3</v>
      </c>
      <c r="D175" s="4">
        <v>3.6</v>
      </c>
      <c r="E175" s="40"/>
      <c r="F175" s="40"/>
      <c r="G175" s="16"/>
    </row>
    <row r="176" spans="1:7" ht="20.25" customHeight="1">
      <c r="A176" s="17">
        <v>19</v>
      </c>
      <c r="B176" s="40" t="s">
        <v>70</v>
      </c>
      <c r="C176" s="10" t="s">
        <v>3</v>
      </c>
      <c r="D176" s="4">
        <v>55.13</v>
      </c>
      <c r="E176" s="40"/>
      <c r="F176" s="40"/>
      <c r="G176" s="165" t="s">
        <v>454</v>
      </c>
    </row>
    <row r="177" spans="1:7" ht="25.5" customHeight="1">
      <c r="A177" s="17">
        <v>20</v>
      </c>
      <c r="B177" s="40" t="s">
        <v>161</v>
      </c>
      <c r="C177" s="10" t="s">
        <v>3</v>
      </c>
      <c r="D177" s="4">
        <v>7.8</v>
      </c>
      <c r="E177" s="40"/>
      <c r="F177" s="40"/>
      <c r="G177" s="165" t="s">
        <v>455</v>
      </c>
    </row>
    <row r="178" spans="1:7" ht="25.5" customHeight="1">
      <c r="A178" s="17">
        <v>21</v>
      </c>
      <c r="B178" s="40" t="s">
        <v>161</v>
      </c>
      <c r="C178" s="10" t="s">
        <v>3</v>
      </c>
      <c r="D178" s="4">
        <v>59.64</v>
      </c>
      <c r="E178" s="40"/>
      <c r="F178" s="40"/>
      <c r="G178" s="165" t="s">
        <v>457</v>
      </c>
    </row>
    <row r="179" spans="1:7" ht="25.5" customHeight="1">
      <c r="A179" s="17">
        <v>22</v>
      </c>
      <c r="B179" s="40" t="s">
        <v>66</v>
      </c>
      <c r="C179" s="10" t="s">
        <v>3</v>
      </c>
      <c r="D179" s="4">
        <v>12</v>
      </c>
      <c r="E179" s="40"/>
      <c r="F179" s="40"/>
      <c r="G179" s="165" t="s">
        <v>456</v>
      </c>
    </row>
    <row r="180" spans="1:7" ht="25.5" customHeight="1">
      <c r="A180" s="17">
        <v>23</v>
      </c>
      <c r="B180" s="40" t="s">
        <v>66</v>
      </c>
      <c r="C180" s="10" t="s">
        <v>3</v>
      </c>
      <c r="D180" s="4">
        <v>17.02</v>
      </c>
      <c r="E180" s="40"/>
      <c r="F180" s="40"/>
      <c r="G180" s="165" t="s">
        <v>458</v>
      </c>
    </row>
    <row r="181" spans="1:7" ht="20.25" customHeight="1">
      <c r="A181" s="17">
        <v>24</v>
      </c>
      <c r="B181" s="40" t="s">
        <v>162</v>
      </c>
      <c r="C181" s="10" t="s">
        <v>3</v>
      </c>
      <c r="D181" s="4">
        <v>17.02</v>
      </c>
      <c r="E181" s="40"/>
      <c r="F181" s="40"/>
      <c r="G181" s="16" t="s">
        <v>163</v>
      </c>
    </row>
    <row r="182" spans="1:7" ht="20.25" customHeight="1">
      <c r="A182" s="17">
        <v>25</v>
      </c>
      <c r="B182" s="40" t="s">
        <v>164</v>
      </c>
      <c r="C182" s="7" t="s">
        <v>68</v>
      </c>
      <c r="D182" s="4">
        <v>4.7</v>
      </c>
      <c r="E182" s="40"/>
      <c r="F182" s="40"/>
      <c r="G182" s="16" t="s">
        <v>165</v>
      </c>
    </row>
    <row r="183" spans="1:7" ht="20.25" customHeight="1">
      <c r="A183" s="17">
        <v>26</v>
      </c>
      <c r="B183" s="40" t="s">
        <v>166</v>
      </c>
      <c r="C183" s="7" t="s">
        <v>68</v>
      </c>
      <c r="D183" s="4">
        <v>17.6</v>
      </c>
      <c r="E183" s="40"/>
      <c r="F183" s="40"/>
      <c r="G183" s="16" t="s">
        <v>167</v>
      </c>
    </row>
    <row r="184" spans="1:7" ht="20.25" customHeight="1">
      <c r="A184" s="17">
        <v>27</v>
      </c>
      <c r="B184" s="40" t="s">
        <v>168</v>
      </c>
      <c r="C184" s="10" t="s">
        <v>3</v>
      </c>
      <c r="D184" s="4">
        <v>4.4</v>
      </c>
      <c r="E184" s="40"/>
      <c r="F184" s="40"/>
      <c r="G184" s="16"/>
    </row>
    <row r="185" spans="1:7" ht="20.25" customHeight="1">
      <c r="A185" s="17">
        <v>28</v>
      </c>
      <c r="B185" s="40" t="s">
        <v>169</v>
      </c>
      <c r="C185" s="10" t="s">
        <v>3</v>
      </c>
      <c r="D185" s="4">
        <v>2.18</v>
      </c>
      <c r="E185" s="40"/>
      <c r="F185" s="40"/>
      <c r="G185" s="16" t="s">
        <v>170</v>
      </c>
    </row>
    <row r="186" spans="1:7" ht="20.25" customHeight="1">
      <c r="A186" s="17">
        <v>29</v>
      </c>
      <c r="B186" s="40" t="s">
        <v>171</v>
      </c>
      <c r="C186" s="10" t="s">
        <v>3</v>
      </c>
      <c r="D186" s="4">
        <v>24.48</v>
      </c>
      <c r="E186" s="40"/>
      <c r="F186" s="40"/>
      <c r="G186" s="16" t="s">
        <v>172</v>
      </c>
    </row>
    <row r="187" spans="1:7" ht="36">
      <c r="A187" s="17">
        <v>30</v>
      </c>
      <c r="B187" s="31" t="s">
        <v>173</v>
      </c>
      <c r="C187" s="32" t="s">
        <v>3</v>
      </c>
      <c r="D187" s="33">
        <v>28.6</v>
      </c>
      <c r="E187" s="95"/>
      <c r="F187" s="96"/>
      <c r="G187" s="149" t="s">
        <v>174</v>
      </c>
    </row>
    <row r="188" spans="1:7" ht="39" customHeight="1">
      <c r="A188" s="17">
        <v>31</v>
      </c>
      <c r="B188" s="31" t="s">
        <v>175</v>
      </c>
      <c r="C188" s="32" t="s">
        <v>3</v>
      </c>
      <c r="D188" s="33">
        <v>4.14</v>
      </c>
      <c r="E188" s="95"/>
      <c r="F188" s="96"/>
      <c r="G188" s="149" t="s">
        <v>176</v>
      </c>
    </row>
    <row r="189" spans="1:7" ht="37.5" customHeight="1">
      <c r="A189" s="17">
        <v>32</v>
      </c>
      <c r="B189" s="31" t="s">
        <v>177</v>
      </c>
      <c r="C189" s="32" t="s">
        <v>3</v>
      </c>
      <c r="D189" s="33">
        <v>50.4</v>
      </c>
      <c r="E189" s="95"/>
      <c r="F189" s="96"/>
      <c r="G189" s="31" t="s">
        <v>178</v>
      </c>
    </row>
    <row r="190" spans="1:7" ht="23.25" customHeight="1">
      <c r="A190" s="17">
        <v>33</v>
      </c>
      <c r="B190" s="40" t="s">
        <v>179</v>
      </c>
      <c r="C190" s="32" t="s">
        <v>3</v>
      </c>
      <c r="D190" s="4">
        <v>30</v>
      </c>
      <c r="E190" s="40"/>
      <c r="F190" s="40"/>
      <c r="G190" s="16" t="s">
        <v>180</v>
      </c>
    </row>
    <row r="191" spans="1:7" ht="27" customHeight="1">
      <c r="A191" s="17">
        <v>34</v>
      </c>
      <c r="B191" s="40" t="s">
        <v>181</v>
      </c>
      <c r="C191" s="7" t="s">
        <v>68</v>
      </c>
      <c r="D191" s="4">
        <v>0.9</v>
      </c>
      <c r="E191" s="40"/>
      <c r="F191" s="40"/>
      <c r="G191" s="16" t="s">
        <v>182</v>
      </c>
    </row>
    <row r="192" spans="1:7" ht="61.5" customHeight="1">
      <c r="A192" s="17">
        <v>35</v>
      </c>
      <c r="B192" s="57" t="s">
        <v>123</v>
      </c>
      <c r="C192" s="58" t="s">
        <v>3</v>
      </c>
      <c r="D192" s="59">
        <v>244.6</v>
      </c>
      <c r="E192" s="60"/>
      <c r="F192" s="4"/>
      <c r="G192" s="61" t="s">
        <v>73</v>
      </c>
    </row>
    <row r="193" spans="1:7" ht="25.5" customHeight="1">
      <c r="A193" s="17">
        <v>36</v>
      </c>
      <c r="B193" s="16" t="s">
        <v>183</v>
      </c>
      <c r="C193" s="7" t="s">
        <v>68</v>
      </c>
      <c r="D193" s="4">
        <v>12.35</v>
      </c>
      <c r="E193" s="40"/>
      <c r="F193" s="40"/>
      <c r="G193" s="16" t="s">
        <v>184</v>
      </c>
    </row>
    <row r="194" spans="1:7" ht="25.5" customHeight="1">
      <c r="A194" s="17">
        <v>37</v>
      </c>
      <c r="B194" s="16" t="s">
        <v>185</v>
      </c>
      <c r="C194" s="7" t="s">
        <v>68</v>
      </c>
      <c r="D194" s="4">
        <v>3.5</v>
      </c>
      <c r="E194" s="40"/>
      <c r="F194" s="40"/>
      <c r="G194" s="16" t="s">
        <v>184</v>
      </c>
    </row>
    <row r="195" spans="1:7" ht="22.5" customHeight="1">
      <c r="A195" s="17">
        <v>38</v>
      </c>
      <c r="B195" s="40" t="s">
        <v>186</v>
      </c>
      <c r="C195" s="58" t="s">
        <v>3</v>
      </c>
      <c r="D195" s="4">
        <v>7.19</v>
      </c>
      <c r="E195" s="40"/>
      <c r="F195" s="40"/>
      <c r="G195" s="16" t="s">
        <v>187</v>
      </c>
    </row>
    <row r="196" spans="1:7" ht="46.5" customHeight="1">
      <c r="A196" s="17">
        <v>39</v>
      </c>
      <c r="B196" s="84" t="s">
        <v>188</v>
      </c>
      <c r="C196" s="49" t="s">
        <v>3</v>
      </c>
      <c r="D196" s="85">
        <v>23.41</v>
      </c>
      <c r="E196" s="86"/>
      <c r="F196" s="86"/>
      <c r="G196" s="145" t="s">
        <v>127</v>
      </c>
    </row>
    <row r="197" spans="1:7" ht="22.5" customHeight="1">
      <c r="A197" s="17">
        <v>40</v>
      </c>
      <c r="B197" s="97" t="s">
        <v>189</v>
      </c>
      <c r="C197" s="7" t="s">
        <v>68</v>
      </c>
      <c r="D197" s="98">
        <v>2.2</v>
      </c>
      <c r="E197" s="98"/>
      <c r="F197" s="14"/>
      <c r="G197" s="166" t="s">
        <v>459</v>
      </c>
    </row>
    <row r="198" spans="1:7" ht="36.75" customHeight="1">
      <c r="A198" s="17">
        <v>41</v>
      </c>
      <c r="B198" s="84" t="s">
        <v>190</v>
      </c>
      <c r="C198" s="49" t="s">
        <v>68</v>
      </c>
      <c r="D198" s="99">
        <v>2.1</v>
      </c>
      <c r="E198" s="100"/>
      <c r="F198" s="100"/>
      <c r="G198" s="160" t="s">
        <v>447</v>
      </c>
    </row>
    <row r="199" spans="1:7" ht="27" customHeight="1">
      <c r="A199" s="17">
        <v>42</v>
      </c>
      <c r="B199" s="101" t="s">
        <v>191</v>
      </c>
      <c r="C199" s="49" t="s">
        <v>68</v>
      </c>
      <c r="D199" s="85">
        <v>20</v>
      </c>
      <c r="E199" s="86"/>
      <c r="F199" s="86"/>
      <c r="G199" s="150" t="s">
        <v>192</v>
      </c>
    </row>
    <row r="200" spans="1:7" ht="27" customHeight="1">
      <c r="A200" s="17">
        <v>43</v>
      </c>
      <c r="B200" s="101" t="s">
        <v>193</v>
      </c>
      <c r="C200" s="49" t="s">
        <v>68</v>
      </c>
      <c r="D200" s="85">
        <v>30</v>
      </c>
      <c r="E200" s="86"/>
      <c r="F200" s="86"/>
      <c r="G200" s="150" t="s">
        <v>192</v>
      </c>
    </row>
    <row r="201" spans="1:7" ht="27" customHeight="1">
      <c r="A201" s="17">
        <v>44</v>
      </c>
      <c r="B201" s="101" t="s">
        <v>194</v>
      </c>
      <c r="C201" s="49" t="s">
        <v>68</v>
      </c>
      <c r="D201" s="85">
        <v>8</v>
      </c>
      <c r="E201" s="86"/>
      <c r="F201" s="86"/>
      <c r="G201" s="150" t="s">
        <v>192</v>
      </c>
    </row>
    <row r="202" spans="1:7" ht="27" customHeight="1">
      <c r="A202" s="17">
        <v>45</v>
      </c>
      <c r="B202" s="101" t="s">
        <v>195</v>
      </c>
      <c r="C202" s="49" t="s">
        <v>68</v>
      </c>
      <c r="D202" s="85">
        <v>25.68</v>
      </c>
      <c r="E202" s="86"/>
      <c r="F202" s="86"/>
      <c r="G202" s="150" t="s">
        <v>196</v>
      </c>
    </row>
    <row r="203" spans="1:7" ht="24" customHeight="1">
      <c r="A203" s="17">
        <v>46</v>
      </c>
      <c r="B203" s="84" t="s">
        <v>197</v>
      </c>
      <c r="C203" s="102" t="s">
        <v>198</v>
      </c>
      <c r="D203" s="99">
        <v>5</v>
      </c>
      <c r="E203" s="100"/>
      <c r="F203" s="100"/>
      <c r="G203" s="160" t="s">
        <v>460</v>
      </c>
    </row>
    <row r="204" spans="1:7" ht="27" customHeight="1">
      <c r="A204" s="17">
        <v>47</v>
      </c>
      <c r="B204" s="5" t="s">
        <v>200</v>
      </c>
      <c r="C204" s="3" t="s">
        <v>198</v>
      </c>
      <c r="D204" s="26">
        <v>3</v>
      </c>
      <c r="E204" s="9"/>
      <c r="F204" s="14"/>
      <c r="G204" s="163" t="s">
        <v>434</v>
      </c>
    </row>
    <row r="205" spans="1:7" ht="25.5" customHeight="1">
      <c r="A205" s="17">
        <v>48</v>
      </c>
      <c r="B205" s="84" t="s">
        <v>201</v>
      </c>
      <c r="C205" s="102" t="s">
        <v>198</v>
      </c>
      <c r="D205" s="99">
        <v>4</v>
      </c>
      <c r="E205" s="100"/>
      <c r="F205" s="100"/>
      <c r="G205" s="145" t="s">
        <v>202</v>
      </c>
    </row>
    <row r="206" spans="1:7" ht="48.75" customHeight="1">
      <c r="A206" s="17">
        <v>49</v>
      </c>
      <c r="B206" s="40" t="s">
        <v>53</v>
      </c>
      <c r="C206" s="35" t="s">
        <v>23</v>
      </c>
      <c r="D206" s="4">
        <v>1</v>
      </c>
      <c r="E206" s="40"/>
      <c r="F206" s="40"/>
      <c r="G206" s="46" t="s">
        <v>54</v>
      </c>
    </row>
    <row r="207" spans="1:7" ht="23.25" customHeight="1">
      <c r="A207" s="17">
        <v>50</v>
      </c>
      <c r="B207" s="84" t="s">
        <v>203</v>
      </c>
      <c r="C207" s="102" t="s">
        <v>49</v>
      </c>
      <c r="D207" s="99">
        <v>1</v>
      </c>
      <c r="E207" s="100"/>
      <c r="F207" s="100"/>
      <c r="G207" s="145"/>
    </row>
    <row r="208" spans="1:7" ht="23.25" customHeight="1">
      <c r="A208" s="17">
        <v>51</v>
      </c>
      <c r="B208" s="104" t="s">
        <v>204</v>
      </c>
      <c r="C208" s="105" t="s">
        <v>3</v>
      </c>
      <c r="D208" s="106">
        <v>340</v>
      </c>
      <c r="E208" s="107"/>
      <c r="F208" s="107"/>
      <c r="G208" s="151" t="s">
        <v>87</v>
      </c>
    </row>
    <row r="209" spans="1:7" ht="23.25" customHeight="1">
      <c r="A209" s="17">
        <v>52</v>
      </c>
      <c r="B209" s="31" t="s">
        <v>40</v>
      </c>
      <c r="C209" s="10" t="s">
        <v>39</v>
      </c>
      <c r="D209" s="88"/>
      <c r="E209" s="40"/>
      <c r="F209" s="40"/>
      <c r="G209" s="16"/>
    </row>
    <row r="210" spans="1:7" ht="30" customHeight="1">
      <c r="A210" s="325" t="s">
        <v>205</v>
      </c>
      <c r="B210" s="326"/>
      <c r="C210" s="326"/>
      <c r="D210" s="326"/>
      <c r="E210" s="326"/>
      <c r="F210" s="326"/>
      <c r="G210" s="327"/>
    </row>
    <row r="211" spans="1:7" ht="26.25" customHeight="1">
      <c r="A211" s="108">
        <v>1</v>
      </c>
      <c r="B211" s="109" t="s">
        <v>206</v>
      </c>
      <c r="C211" s="110" t="s">
        <v>107</v>
      </c>
      <c r="D211" s="111">
        <v>1</v>
      </c>
      <c r="E211" s="112"/>
      <c r="F211" s="112"/>
      <c r="G211" s="147" t="s">
        <v>207</v>
      </c>
    </row>
    <row r="212" spans="1:7" ht="21.75" customHeight="1">
      <c r="A212" s="108">
        <v>2</v>
      </c>
      <c r="B212" s="109" t="s">
        <v>208</v>
      </c>
      <c r="C212" s="7" t="s">
        <v>3</v>
      </c>
      <c r="D212" s="111">
        <v>60</v>
      </c>
      <c r="E212" s="112"/>
      <c r="F212" s="112"/>
      <c r="G212" s="147" t="s">
        <v>209</v>
      </c>
    </row>
    <row r="213" spans="1:7" ht="21.75" customHeight="1">
      <c r="A213" s="108">
        <v>3</v>
      </c>
      <c r="B213" s="109" t="s">
        <v>210</v>
      </c>
      <c r="C213" s="3" t="s">
        <v>49</v>
      </c>
      <c r="D213" s="111">
        <v>2</v>
      </c>
      <c r="E213" s="112"/>
      <c r="F213" s="112"/>
      <c r="G213" s="147" t="s">
        <v>145</v>
      </c>
    </row>
    <row r="214" spans="1:7" ht="21.75" customHeight="1">
      <c r="A214" s="108">
        <v>4</v>
      </c>
      <c r="B214" s="109" t="s">
        <v>211</v>
      </c>
      <c r="C214" s="7" t="s">
        <v>3</v>
      </c>
      <c r="D214" s="111">
        <v>5</v>
      </c>
      <c r="E214" s="112"/>
      <c r="F214" s="112"/>
      <c r="G214" s="147" t="s">
        <v>141</v>
      </c>
    </row>
    <row r="215" spans="1:7" ht="21.75" customHeight="1">
      <c r="A215" s="108">
        <v>5</v>
      </c>
      <c r="B215" s="109" t="s">
        <v>212</v>
      </c>
      <c r="C215" s="7" t="s">
        <v>3</v>
      </c>
      <c r="D215" s="111">
        <v>110</v>
      </c>
      <c r="E215" s="112"/>
      <c r="F215" s="112"/>
      <c r="G215" s="147" t="s">
        <v>213</v>
      </c>
    </row>
    <row r="216" spans="1:7" ht="21.75" customHeight="1">
      <c r="A216" s="108">
        <v>6</v>
      </c>
      <c r="B216" s="109" t="s">
        <v>214</v>
      </c>
      <c r="C216" s="113" t="s">
        <v>11</v>
      </c>
      <c r="D216" s="111">
        <v>8</v>
      </c>
      <c r="E216" s="112"/>
      <c r="F216" s="112"/>
      <c r="G216" s="147" t="s">
        <v>215</v>
      </c>
    </row>
    <row r="217" spans="1:7" ht="21.75" customHeight="1">
      <c r="A217" s="108">
        <v>7</v>
      </c>
      <c r="B217" s="109" t="s">
        <v>216</v>
      </c>
      <c r="C217" s="113" t="s">
        <v>11</v>
      </c>
      <c r="D217" s="111">
        <v>8</v>
      </c>
      <c r="E217" s="112"/>
      <c r="F217" s="112"/>
      <c r="G217" s="147" t="s">
        <v>461</v>
      </c>
    </row>
    <row r="218" spans="1:7" ht="24.75" customHeight="1">
      <c r="A218" s="108">
        <v>8</v>
      </c>
      <c r="B218" s="109" t="s">
        <v>217</v>
      </c>
      <c r="C218" s="7" t="s">
        <v>3</v>
      </c>
      <c r="D218" s="111">
        <v>28</v>
      </c>
      <c r="E218" s="112"/>
      <c r="F218" s="112"/>
      <c r="G218" s="147" t="s">
        <v>218</v>
      </c>
    </row>
    <row r="219" spans="1:7" ht="23.25" customHeight="1">
      <c r="A219" s="108">
        <v>9</v>
      </c>
      <c r="B219" s="109" t="s">
        <v>219</v>
      </c>
      <c r="C219" s="113" t="s">
        <v>11</v>
      </c>
      <c r="D219" s="111">
        <v>18</v>
      </c>
      <c r="E219" s="112"/>
      <c r="F219" s="112"/>
      <c r="G219" s="147" t="s">
        <v>220</v>
      </c>
    </row>
    <row r="220" spans="1:7" ht="36">
      <c r="A220" s="108">
        <v>10</v>
      </c>
      <c r="B220" s="109" t="s">
        <v>221</v>
      </c>
      <c r="C220" s="7" t="s">
        <v>3</v>
      </c>
      <c r="D220" s="111">
        <v>134</v>
      </c>
      <c r="E220" s="114"/>
      <c r="F220" s="114"/>
      <c r="G220" s="147" t="s">
        <v>462</v>
      </c>
    </row>
    <row r="221" spans="1:7" ht="27" customHeight="1">
      <c r="A221" s="108">
        <v>11</v>
      </c>
      <c r="B221" s="109" t="s">
        <v>222</v>
      </c>
      <c r="C221" s="7" t="s">
        <v>3</v>
      </c>
      <c r="D221" s="111">
        <v>268</v>
      </c>
      <c r="E221" s="112"/>
      <c r="F221" s="112"/>
      <c r="G221" s="147" t="s">
        <v>463</v>
      </c>
    </row>
    <row r="222" spans="1:7" ht="20.25" customHeight="1">
      <c r="A222" s="108">
        <v>12</v>
      </c>
      <c r="B222" s="109" t="s">
        <v>223</v>
      </c>
      <c r="C222" s="110" t="s">
        <v>23</v>
      </c>
      <c r="D222" s="111">
        <v>1</v>
      </c>
      <c r="E222" s="112"/>
      <c r="F222" s="112"/>
      <c r="G222" s="147" t="s">
        <v>224</v>
      </c>
    </row>
    <row r="223" spans="1:7" ht="20.25" customHeight="1">
      <c r="A223" s="108">
        <v>13</v>
      </c>
      <c r="B223" s="109" t="s">
        <v>223</v>
      </c>
      <c r="C223" s="110" t="s">
        <v>23</v>
      </c>
      <c r="D223" s="111">
        <v>1</v>
      </c>
      <c r="E223" s="112"/>
      <c r="F223" s="112"/>
      <c r="G223" s="147" t="s">
        <v>225</v>
      </c>
    </row>
    <row r="224" spans="1:7" ht="27" customHeight="1">
      <c r="A224" s="108">
        <v>14</v>
      </c>
      <c r="B224" s="109" t="s">
        <v>226</v>
      </c>
      <c r="C224" s="7" t="s">
        <v>3</v>
      </c>
      <c r="D224" s="111">
        <v>94</v>
      </c>
      <c r="E224" s="112"/>
      <c r="F224" s="112"/>
      <c r="G224" s="147" t="s">
        <v>464</v>
      </c>
    </row>
    <row r="225" spans="1:7" ht="23.25" customHeight="1">
      <c r="A225" s="108">
        <v>15</v>
      </c>
      <c r="B225" s="109" t="s">
        <v>227</v>
      </c>
      <c r="C225" s="7" t="s">
        <v>3</v>
      </c>
      <c r="D225" s="111">
        <v>48</v>
      </c>
      <c r="E225" s="112"/>
      <c r="F225" s="112"/>
      <c r="G225" s="147" t="s">
        <v>465</v>
      </c>
    </row>
    <row r="226" spans="1:7" ht="23.25" customHeight="1">
      <c r="A226" s="108">
        <v>16</v>
      </c>
      <c r="B226" s="109" t="s">
        <v>228</v>
      </c>
      <c r="C226" s="7" t="s">
        <v>3</v>
      </c>
      <c r="D226" s="111">
        <v>21</v>
      </c>
      <c r="E226" s="112"/>
      <c r="F226" s="112"/>
      <c r="G226" s="147" t="s">
        <v>465</v>
      </c>
    </row>
    <row r="227" spans="1:7" ht="26.25" customHeight="1">
      <c r="A227" s="108">
        <v>17</v>
      </c>
      <c r="B227" s="109" t="s">
        <v>229</v>
      </c>
      <c r="C227" s="7" t="s">
        <v>3</v>
      </c>
      <c r="D227" s="111">
        <v>265</v>
      </c>
      <c r="E227" s="112"/>
      <c r="F227" s="112"/>
      <c r="G227" s="147" t="s">
        <v>466</v>
      </c>
    </row>
    <row r="228" spans="1:7" ht="37.5" customHeight="1">
      <c r="A228" s="108">
        <v>18</v>
      </c>
      <c r="B228" s="109" t="s">
        <v>230</v>
      </c>
      <c r="C228" s="7" t="s">
        <v>3</v>
      </c>
      <c r="D228" s="111">
        <v>87</v>
      </c>
      <c r="E228" s="112"/>
      <c r="F228" s="112"/>
      <c r="G228" s="147" t="s">
        <v>467</v>
      </c>
    </row>
    <row r="229" spans="1:7" ht="23.25" customHeight="1">
      <c r="A229" s="108">
        <v>19</v>
      </c>
      <c r="B229" s="109" t="s">
        <v>231</v>
      </c>
      <c r="C229" s="113" t="s">
        <v>11</v>
      </c>
      <c r="D229" s="111">
        <v>2</v>
      </c>
      <c r="E229" s="112"/>
      <c r="F229" s="112"/>
      <c r="G229" s="147" t="s">
        <v>232</v>
      </c>
    </row>
    <row r="230" spans="1:7" ht="63" customHeight="1">
      <c r="A230" s="108">
        <v>20</v>
      </c>
      <c r="B230" s="109" t="s">
        <v>233</v>
      </c>
      <c r="C230" s="7" t="s">
        <v>99</v>
      </c>
      <c r="D230" s="111">
        <v>67</v>
      </c>
      <c r="E230" s="112"/>
      <c r="F230" s="112"/>
      <c r="G230" s="147" t="s">
        <v>234</v>
      </c>
    </row>
    <row r="231" spans="1:7" ht="36" customHeight="1">
      <c r="A231" s="108">
        <v>21</v>
      </c>
      <c r="B231" s="6" t="s">
        <v>177</v>
      </c>
      <c r="C231" s="7" t="s">
        <v>3</v>
      </c>
      <c r="D231" s="111">
        <v>90</v>
      </c>
      <c r="E231" s="112"/>
      <c r="F231" s="112"/>
      <c r="G231" s="94" t="s">
        <v>235</v>
      </c>
    </row>
    <row r="232" spans="1:7" ht="23.25" customHeight="1">
      <c r="A232" s="108">
        <v>22</v>
      </c>
      <c r="B232" s="109" t="s">
        <v>236</v>
      </c>
      <c r="C232" s="113" t="s">
        <v>11</v>
      </c>
      <c r="D232" s="111">
        <v>13</v>
      </c>
      <c r="E232" s="114"/>
      <c r="F232" s="114"/>
      <c r="G232" s="147" t="s">
        <v>237</v>
      </c>
    </row>
    <row r="233" spans="1:7" ht="23.25" customHeight="1">
      <c r="A233" s="108">
        <v>23</v>
      </c>
      <c r="B233" s="109" t="s">
        <v>238</v>
      </c>
      <c r="C233" s="110" t="s">
        <v>198</v>
      </c>
      <c r="D233" s="111">
        <v>3</v>
      </c>
      <c r="E233" s="112"/>
      <c r="F233" s="112"/>
      <c r="G233" s="147" t="s">
        <v>239</v>
      </c>
    </row>
    <row r="234" spans="1:7" ht="27" customHeight="1">
      <c r="A234" s="108">
        <v>24</v>
      </c>
      <c r="B234" s="109" t="s">
        <v>240</v>
      </c>
      <c r="C234" s="113" t="s">
        <v>11</v>
      </c>
      <c r="D234" s="111">
        <v>20</v>
      </c>
      <c r="E234" s="112"/>
      <c r="F234" s="112"/>
      <c r="G234" s="147" t="s">
        <v>241</v>
      </c>
    </row>
    <row r="235" spans="1:7" ht="37.5" customHeight="1">
      <c r="A235" s="108">
        <v>25</v>
      </c>
      <c r="B235" s="109" t="s">
        <v>242</v>
      </c>
      <c r="C235" s="110" t="s">
        <v>49</v>
      </c>
      <c r="D235" s="111">
        <v>6</v>
      </c>
      <c r="E235" s="112"/>
      <c r="F235" s="112"/>
      <c r="G235" s="147" t="s">
        <v>243</v>
      </c>
    </row>
    <row r="236" spans="1:7" ht="37.5" customHeight="1">
      <c r="A236" s="108">
        <v>26</v>
      </c>
      <c r="B236" s="109" t="s">
        <v>244</v>
      </c>
      <c r="C236" s="110" t="s">
        <v>49</v>
      </c>
      <c r="D236" s="111">
        <v>3</v>
      </c>
      <c r="E236" s="112"/>
      <c r="F236" s="112"/>
      <c r="G236" s="147" t="s">
        <v>245</v>
      </c>
    </row>
    <row r="237" spans="1:7" ht="26.25" customHeight="1">
      <c r="A237" s="108">
        <v>27</v>
      </c>
      <c r="B237" s="109" t="s">
        <v>246</v>
      </c>
      <c r="C237" s="3" t="s">
        <v>23</v>
      </c>
      <c r="D237" s="111">
        <v>2</v>
      </c>
      <c r="E237" s="112"/>
      <c r="F237" s="112"/>
      <c r="G237" s="147" t="s">
        <v>247</v>
      </c>
    </row>
    <row r="238" spans="1:7" ht="27" customHeight="1">
      <c r="A238" s="108">
        <v>28</v>
      </c>
      <c r="B238" s="109" t="s">
        <v>248</v>
      </c>
      <c r="C238" s="7" t="s">
        <v>3</v>
      </c>
      <c r="D238" s="111">
        <v>2.4</v>
      </c>
      <c r="E238" s="112"/>
      <c r="F238" s="112"/>
      <c r="G238" s="147" t="s">
        <v>249</v>
      </c>
    </row>
    <row r="239" spans="1:7" ht="27" customHeight="1">
      <c r="A239" s="108">
        <v>29</v>
      </c>
      <c r="B239" s="109" t="s">
        <v>250</v>
      </c>
      <c r="C239" s="110" t="s">
        <v>49</v>
      </c>
      <c r="D239" s="111">
        <v>5</v>
      </c>
      <c r="E239" s="112"/>
      <c r="F239" s="112"/>
      <c r="G239" s="147" t="s">
        <v>251</v>
      </c>
    </row>
    <row r="240" spans="1:7" ht="26.25" customHeight="1">
      <c r="A240" s="108">
        <v>30</v>
      </c>
      <c r="B240" s="109" t="s">
        <v>252</v>
      </c>
      <c r="C240" s="3" t="s">
        <v>107</v>
      </c>
      <c r="D240" s="111">
        <v>2</v>
      </c>
      <c r="E240" s="112"/>
      <c r="F240" s="112"/>
      <c r="G240" s="147" t="s">
        <v>253</v>
      </c>
    </row>
    <row r="241" spans="1:7" ht="20.25" customHeight="1">
      <c r="A241" s="108">
        <v>31</v>
      </c>
      <c r="B241" s="109" t="s">
        <v>38</v>
      </c>
      <c r="C241" s="113" t="s">
        <v>254</v>
      </c>
      <c r="D241" s="111">
        <v>5</v>
      </c>
      <c r="E241" s="112"/>
      <c r="F241" s="112"/>
      <c r="G241" s="147"/>
    </row>
    <row r="242" spans="1:7" ht="20.25" customHeight="1">
      <c r="A242" s="108">
        <v>32</v>
      </c>
      <c r="B242" s="109" t="s">
        <v>96</v>
      </c>
      <c r="C242" s="113" t="s">
        <v>254</v>
      </c>
      <c r="D242" s="111">
        <v>5</v>
      </c>
      <c r="E242" s="114"/>
      <c r="F242" s="114"/>
      <c r="G242" s="147" t="s">
        <v>116</v>
      </c>
    </row>
    <row r="243" spans="1:7" ht="20.25" customHeight="1">
      <c r="A243" s="108">
        <v>33</v>
      </c>
      <c r="B243" s="109" t="s">
        <v>255</v>
      </c>
      <c r="C243" s="110" t="s">
        <v>49</v>
      </c>
      <c r="D243" s="111">
        <v>2</v>
      </c>
      <c r="E243" s="112"/>
      <c r="F243" s="112"/>
      <c r="G243" s="147" t="s">
        <v>256</v>
      </c>
    </row>
    <row r="244" spans="1:7" ht="20.25" customHeight="1">
      <c r="A244" s="108">
        <v>34</v>
      </c>
      <c r="B244" s="109" t="s">
        <v>257</v>
      </c>
      <c r="C244" s="110" t="s">
        <v>258</v>
      </c>
      <c r="D244" s="111">
        <v>2</v>
      </c>
      <c r="E244" s="112"/>
      <c r="F244" s="112"/>
      <c r="G244" s="147"/>
    </row>
    <row r="245" spans="1:7" ht="20.25" customHeight="1">
      <c r="A245" s="108">
        <v>35</v>
      </c>
      <c r="B245" s="115" t="s">
        <v>259</v>
      </c>
      <c r="C245" s="116" t="s">
        <v>11</v>
      </c>
      <c r="D245" s="111">
        <v>800</v>
      </c>
      <c r="E245" s="112"/>
      <c r="F245" s="112"/>
      <c r="G245" s="147" t="s">
        <v>260</v>
      </c>
    </row>
    <row r="246" spans="1:7" ht="30" customHeight="1">
      <c r="A246" s="108">
        <v>36</v>
      </c>
      <c r="B246" s="115" t="s">
        <v>261</v>
      </c>
      <c r="C246" s="116" t="s">
        <v>11</v>
      </c>
      <c r="D246" s="111">
        <v>800</v>
      </c>
      <c r="E246" s="112"/>
      <c r="F246" s="112"/>
      <c r="G246" s="147" t="s">
        <v>260</v>
      </c>
    </row>
    <row r="247" spans="1:7" ht="23.25" customHeight="1">
      <c r="A247" s="108">
        <v>37</v>
      </c>
      <c r="B247" s="115" t="s">
        <v>262</v>
      </c>
      <c r="C247" s="116" t="s">
        <v>11</v>
      </c>
      <c r="D247" s="111">
        <v>400</v>
      </c>
      <c r="E247" s="112"/>
      <c r="F247" s="112"/>
      <c r="G247" s="147" t="s">
        <v>260</v>
      </c>
    </row>
    <row r="248" spans="1:7" ht="27" customHeight="1">
      <c r="A248" s="108">
        <v>38</v>
      </c>
      <c r="B248" s="115" t="s">
        <v>263</v>
      </c>
      <c r="C248" s="110" t="s">
        <v>23</v>
      </c>
      <c r="D248" s="111">
        <v>2</v>
      </c>
      <c r="E248" s="112"/>
      <c r="F248" s="112"/>
      <c r="G248" s="147" t="s">
        <v>264</v>
      </c>
    </row>
    <row r="249" spans="1:7" ht="19.5" customHeight="1">
      <c r="A249" s="108">
        <v>39</v>
      </c>
      <c r="B249" s="115" t="s">
        <v>265</v>
      </c>
      <c r="C249" s="110" t="s">
        <v>49</v>
      </c>
      <c r="D249" s="111">
        <v>12</v>
      </c>
      <c r="E249" s="112"/>
      <c r="F249" s="112"/>
      <c r="G249" s="147" t="s">
        <v>266</v>
      </c>
    </row>
    <row r="250" spans="1:7" ht="19.5" customHeight="1">
      <c r="A250" s="108">
        <v>40</v>
      </c>
      <c r="B250" s="115" t="s">
        <v>267</v>
      </c>
      <c r="C250" s="110" t="s">
        <v>49</v>
      </c>
      <c r="D250" s="111">
        <v>10</v>
      </c>
      <c r="E250" s="112"/>
      <c r="F250" s="112"/>
      <c r="G250" s="147" t="s">
        <v>266</v>
      </c>
    </row>
    <row r="251" spans="1:7" ht="19.5" customHeight="1">
      <c r="A251" s="108">
        <v>41</v>
      </c>
      <c r="B251" s="115" t="s">
        <v>268</v>
      </c>
      <c r="C251" s="110" t="s">
        <v>49</v>
      </c>
      <c r="D251" s="111">
        <v>12</v>
      </c>
      <c r="E251" s="112"/>
      <c r="F251" s="112"/>
      <c r="G251" s="147" t="s">
        <v>266</v>
      </c>
    </row>
    <row r="252" spans="1:7" ht="37.5" customHeight="1">
      <c r="A252" s="108">
        <v>42</v>
      </c>
      <c r="B252" s="117" t="s">
        <v>269</v>
      </c>
      <c r="C252" s="116" t="s">
        <v>11</v>
      </c>
      <c r="D252" s="111">
        <v>236</v>
      </c>
      <c r="E252" s="112"/>
      <c r="F252" s="112"/>
      <c r="G252" s="147" t="s">
        <v>270</v>
      </c>
    </row>
    <row r="253" spans="1:7" ht="24">
      <c r="A253" s="108">
        <v>43</v>
      </c>
      <c r="B253" s="117" t="s">
        <v>271</v>
      </c>
      <c r="C253" s="116" t="s">
        <v>11</v>
      </c>
      <c r="D253" s="111">
        <v>40</v>
      </c>
      <c r="E253" s="112"/>
      <c r="F253" s="112"/>
      <c r="G253" s="147" t="s">
        <v>272</v>
      </c>
    </row>
    <row r="254" spans="1:7" ht="37.5" customHeight="1">
      <c r="A254" s="108">
        <v>44</v>
      </c>
      <c r="B254" s="117" t="s">
        <v>273</v>
      </c>
      <c r="C254" s="116" t="s">
        <v>11</v>
      </c>
      <c r="D254" s="111">
        <v>132</v>
      </c>
      <c r="E254" s="112"/>
      <c r="F254" s="112"/>
      <c r="G254" s="147" t="s">
        <v>274</v>
      </c>
    </row>
    <row r="255" spans="1:7" ht="21" customHeight="1">
      <c r="A255" s="108">
        <v>45</v>
      </c>
      <c r="B255" s="117" t="s">
        <v>275</v>
      </c>
      <c r="C255" s="116" t="s">
        <v>11</v>
      </c>
      <c r="D255" s="111">
        <v>16</v>
      </c>
      <c r="E255" s="112"/>
      <c r="F255" s="112"/>
      <c r="G255" s="147" t="s">
        <v>111</v>
      </c>
    </row>
    <row r="256" spans="1:7" ht="21" customHeight="1">
      <c r="A256" s="108">
        <v>46</v>
      </c>
      <c r="B256" s="109" t="s">
        <v>276</v>
      </c>
      <c r="C256" s="110" t="s">
        <v>277</v>
      </c>
      <c r="D256" s="111">
        <v>2</v>
      </c>
      <c r="E256" s="114"/>
      <c r="F256" s="114"/>
      <c r="G256" s="147" t="s">
        <v>278</v>
      </c>
    </row>
    <row r="257" spans="1:7" ht="36" customHeight="1">
      <c r="A257" s="108">
        <v>47</v>
      </c>
      <c r="B257" s="118" t="s">
        <v>279</v>
      </c>
      <c r="C257" s="110" t="s">
        <v>49</v>
      </c>
      <c r="D257" s="111">
        <v>2</v>
      </c>
      <c r="E257" s="114"/>
      <c r="F257" s="114"/>
      <c r="G257" s="147" t="s">
        <v>280</v>
      </c>
    </row>
    <row r="258" spans="1:7" ht="21.75" customHeight="1">
      <c r="A258" s="108">
        <v>48</v>
      </c>
      <c r="B258" s="109" t="s">
        <v>281</v>
      </c>
      <c r="C258" s="110" t="s">
        <v>198</v>
      </c>
      <c r="D258" s="111">
        <v>2</v>
      </c>
      <c r="E258" s="114"/>
      <c r="F258" s="114"/>
      <c r="G258" s="147" t="s">
        <v>282</v>
      </c>
    </row>
    <row r="259" spans="1:7" ht="25.5" customHeight="1">
      <c r="A259" s="108">
        <v>49</v>
      </c>
      <c r="B259" s="117" t="s">
        <v>283</v>
      </c>
      <c r="C259" s="110" t="s">
        <v>107</v>
      </c>
      <c r="D259" s="111">
        <v>2</v>
      </c>
      <c r="E259" s="114"/>
      <c r="F259" s="114"/>
      <c r="G259" s="147" t="s">
        <v>284</v>
      </c>
    </row>
    <row r="260" spans="1:7" ht="26.25" customHeight="1">
      <c r="A260" s="108">
        <v>50</v>
      </c>
      <c r="B260" s="117" t="s">
        <v>285</v>
      </c>
      <c r="C260" s="110" t="s">
        <v>23</v>
      </c>
      <c r="D260" s="111">
        <v>2</v>
      </c>
      <c r="E260" s="114"/>
      <c r="F260" s="114"/>
      <c r="G260" s="147" t="s">
        <v>286</v>
      </c>
    </row>
    <row r="261" spans="1:7" ht="20.25" customHeight="1">
      <c r="A261" s="108">
        <v>51</v>
      </c>
      <c r="B261" s="119" t="s">
        <v>287</v>
      </c>
      <c r="C261" s="120" t="s">
        <v>288</v>
      </c>
      <c r="D261" s="121">
        <v>500</v>
      </c>
      <c r="E261" s="122"/>
      <c r="F261" s="114"/>
      <c r="G261" s="147"/>
    </row>
    <row r="262" spans="1:7" ht="20.25" customHeight="1">
      <c r="A262" s="108">
        <v>52</v>
      </c>
      <c r="B262" s="119" t="s">
        <v>289</v>
      </c>
      <c r="C262" s="120" t="s">
        <v>288</v>
      </c>
      <c r="D262" s="121">
        <v>300</v>
      </c>
      <c r="E262" s="122"/>
      <c r="F262" s="114"/>
      <c r="G262" s="147"/>
    </row>
    <row r="263" spans="1:7" ht="20.25" customHeight="1">
      <c r="A263" s="108">
        <v>53</v>
      </c>
      <c r="B263" s="123" t="s">
        <v>290</v>
      </c>
      <c r="C263" s="124" t="s">
        <v>291</v>
      </c>
      <c r="D263" s="121">
        <v>12</v>
      </c>
      <c r="E263" s="122"/>
      <c r="F263" s="114"/>
      <c r="G263" s="147"/>
    </row>
    <row r="264" spans="1:7" ht="20.25" customHeight="1">
      <c r="A264" s="108">
        <v>54</v>
      </c>
      <c r="B264" s="119" t="s">
        <v>292</v>
      </c>
      <c r="C264" s="124" t="s">
        <v>291</v>
      </c>
      <c r="D264" s="121">
        <v>16</v>
      </c>
      <c r="E264" s="122"/>
      <c r="F264" s="114"/>
      <c r="G264" s="147"/>
    </row>
    <row r="265" spans="1:7" ht="20.25" customHeight="1">
      <c r="A265" s="108">
        <v>55</v>
      </c>
      <c r="B265" s="119" t="s">
        <v>293</v>
      </c>
      <c r="C265" s="124" t="s">
        <v>294</v>
      </c>
      <c r="D265" s="121">
        <v>2</v>
      </c>
      <c r="E265" s="122"/>
      <c r="F265" s="114"/>
      <c r="G265" s="147"/>
    </row>
    <row r="266" spans="1:7" ht="20.25" customHeight="1">
      <c r="A266" s="108">
        <v>56</v>
      </c>
      <c r="B266" s="109" t="s">
        <v>295</v>
      </c>
      <c r="C266" s="110" t="s">
        <v>296</v>
      </c>
      <c r="D266" s="111">
        <v>2</v>
      </c>
      <c r="E266" s="114"/>
      <c r="F266" s="114"/>
      <c r="G266" s="147"/>
    </row>
    <row r="267" spans="1:7" ht="20.25" customHeight="1">
      <c r="A267" s="108">
        <v>57</v>
      </c>
      <c r="B267" s="109" t="s">
        <v>297</v>
      </c>
      <c r="C267" s="110" t="s">
        <v>298</v>
      </c>
      <c r="D267" s="111">
        <v>2</v>
      </c>
      <c r="E267" s="114"/>
      <c r="F267" s="114"/>
      <c r="G267" s="147"/>
    </row>
    <row r="268" spans="1:7" ht="28.5" customHeight="1">
      <c r="A268" s="340" t="s">
        <v>299</v>
      </c>
      <c r="B268" s="341"/>
      <c r="C268" s="341"/>
      <c r="D268" s="341"/>
      <c r="E268" s="341"/>
      <c r="F268" s="341"/>
      <c r="G268" s="342"/>
    </row>
    <row r="269" spans="1:7" ht="26.25" customHeight="1">
      <c r="A269" s="108">
        <v>1</v>
      </c>
      <c r="B269" s="97" t="s">
        <v>300</v>
      </c>
      <c r="C269" s="125" t="s">
        <v>277</v>
      </c>
      <c r="D269" s="111">
        <v>126</v>
      </c>
      <c r="E269" s="114"/>
      <c r="F269" s="114"/>
      <c r="G269" s="146" t="s">
        <v>301</v>
      </c>
    </row>
    <row r="270" spans="1:7" ht="21" customHeight="1">
      <c r="A270" s="108">
        <v>2</v>
      </c>
      <c r="B270" s="97" t="s">
        <v>302</v>
      </c>
      <c r="C270" s="125" t="s">
        <v>23</v>
      </c>
      <c r="D270" s="111">
        <v>126</v>
      </c>
      <c r="E270" s="114"/>
      <c r="F270" s="114"/>
      <c r="G270" s="146" t="s">
        <v>303</v>
      </c>
    </row>
    <row r="271" spans="1:7" ht="27.75" customHeight="1">
      <c r="A271" s="108">
        <v>3</v>
      </c>
      <c r="B271" s="13" t="s">
        <v>304</v>
      </c>
      <c r="C271" s="116" t="s">
        <v>11</v>
      </c>
      <c r="D271" s="111">
        <v>695</v>
      </c>
      <c r="E271" s="114"/>
      <c r="F271" s="114"/>
      <c r="G271" s="146" t="s">
        <v>305</v>
      </c>
    </row>
    <row r="272" spans="1:7" ht="21.75" customHeight="1">
      <c r="A272" s="108">
        <v>4</v>
      </c>
      <c r="B272" s="13" t="s">
        <v>306</v>
      </c>
      <c r="C272" s="116" t="s">
        <v>11</v>
      </c>
      <c r="D272" s="111"/>
      <c r="E272" s="114"/>
      <c r="F272" s="114"/>
      <c r="G272" s="147" t="s">
        <v>307</v>
      </c>
    </row>
    <row r="273" spans="1:7" ht="21.75" customHeight="1">
      <c r="A273" s="108">
        <v>5</v>
      </c>
      <c r="B273" s="13" t="s">
        <v>306</v>
      </c>
      <c r="C273" s="116" t="s">
        <v>11</v>
      </c>
      <c r="D273" s="111"/>
      <c r="E273" s="114"/>
      <c r="F273" s="114"/>
      <c r="G273" s="147" t="s">
        <v>308</v>
      </c>
    </row>
    <row r="274" spans="1:7" ht="26.25" customHeight="1">
      <c r="A274" s="108">
        <v>6</v>
      </c>
      <c r="B274" s="13" t="s">
        <v>309</v>
      </c>
      <c r="C274" s="116" t="s">
        <v>11</v>
      </c>
      <c r="D274" s="111">
        <v>40</v>
      </c>
      <c r="E274" s="114"/>
      <c r="F274" s="114"/>
      <c r="G274" s="147" t="s">
        <v>310</v>
      </c>
    </row>
    <row r="275" spans="1:7" ht="20.25" customHeight="1">
      <c r="A275" s="108">
        <v>7</v>
      </c>
      <c r="B275" s="13" t="s">
        <v>311</v>
      </c>
      <c r="C275" s="125" t="s">
        <v>312</v>
      </c>
      <c r="D275" s="111">
        <v>120</v>
      </c>
      <c r="E275" s="114"/>
      <c r="F275" s="114"/>
      <c r="G275" s="147" t="s">
        <v>313</v>
      </c>
    </row>
    <row r="276" spans="1:7" ht="20.25" customHeight="1">
      <c r="A276" s="108">
        <v>8</v>
      </c>
      <c r="B276" s="13" t="s">
        <v>314</v>
      </c>
      <c r="C276" s="125" t="s">
        <v>315</v>
      </c>
      <c r="D276" s="111">
        <v>192</v>
      </c>
      <c r="E276" s="114"/>
      <c r="F276" s="114"/>
      <c r="G276" s="147"/>
    </row>
    <row r="277" spans="1:7" ht="20.25" customHeight="1">
      <c r="A277" s="108">
        <v>9</v>
      </c>
      <c r="B277" s="13" t="s">
        <v>316</v>
      </c>
      <c r="C277" s="125" t="s">
        <v>317</v>
      </c>
      <c r="D277" s="111"/>
      <c r="E277" s="114"/>
      <c r="F277" s="114"/>
      <c r="G277" s="147"/>
    </row>
    <row r="278" spans="1:7" ht="20.25" customHeight="1">
      <c r="A278" s="108">
        <v>10</v>
      </c>
      <c r="B278" s="13" t="s">
        <v>318</v>
      </c>
      <c r="C278" s="116" t="s">
        <v>11</v>
      </c>
      <c r="D278" s="111"/>
      <c r="E278" s="114"/>
      <c r="F278" s="114"/>
      <c r="G278" s="147" t="s">
        <v>319</v>
      </c>
    </row>
    <row r="279" spans="1:7" ht="20.25" customHeight="1">
      <c r="A279" s="108">
        <v>11</v>
      </c>
      <c r="B279" s="13" t="s">
        <v>320</v>
      </c>
      <c r="C279" s="125" t="s">
        <v>49</v>
      </c>
      <c r="D279" s="111">
        <v>128</v>
      </c>
      <c r="E279" s="114"/>
      <c r="F279" s="114"/>
      <c r="G279" s="147" t="s">
        <v>321</v>
      </c>
    </row>
    <row r="280" spans="1:7" ht="20.25" customHeight="1">
      <c r="A280" s="108">
        <v>12</v>
      </c>
      <c r="B280" s="13" t="s">
        <v>322</v>
      </c>
      <c r="C280" s="116" t="s">
        <v>11</v>
      </c>
      <c r="D280" s="111"/>
      <c r="E280" s="114"/>
      <c r="F280" s="114"/>
      <c r="G280" s="147" t="s">
        <v>323</v>
      </c>
    </row>
    <row r="281" spans="1:7" ht="20.25" customHeight="1">
      <c r="A281" s="108">
        <v>13</v>
      </c>
      <c r="B281" s="13" t="s">
        <v>324</v>
      </c>
      <c r="C281" s="125" t="s">
        <v>49</v>
      </c>
      <c r="D281" s="111">
        <v>90</v>
      </c>
      <c r="E281" s="114"/>
      <c r="F281" s="114"/>
      <c r="G281" s="147" t="s">
        <v>323</v>
      </c>
    </row>
    <row r="282" spans="1:7" ht="27.75" customHeight="1">
      <c r="A282" s="108">
        <v>14</v>
      </c>
      <c r="B282" s="109" t="s">
        <v>325</v>
      </c>
      <c r="C282" s="125" t="s">
        <v>107</v>
      </c>
      <c r="D282" s="111">
        <v>1</v>
      </c>
      <c r="E282" s="114"/>
      <c r="F282" s="114"/>
      <c r="G282" s="147" t="s">
        <v>326</v>
      </c>
    </row>
    <row r="283" spans="1:7" ht="37.5" customHeight="1">
      <c r="A283" s="108">
        <v>15</v>
      </c>
      <c r="B283" s="109" t="s">
        <v>327</v>
      </c>
      <c r="C283" s="125" t="s">
        <v>107</v>
      </c>
      <c r="D283" s="111">
        <v>1</v>
      </c>
      <c r="E283" s="114"/>
      <c r="F283" s="114"/>
      <c r="G283" s="147" t="s">
        <v>328</v>
      </c>
    </row>
    <row r="284" spans="1:7" ht="28.5" customHeight="1">
      <c r="A284" s="108">
        <v>16</v>
      </c>
      <c r="B284" s="109" t="s">
        <v>329</v>
      </c>
      <c r="C284" s="125" t="s">
        <v>107</v>
      </c>
      <c r="D284" s="111">
        <v>1</v>
      </c>
      <c r="E284" s="114"/>
      <c r="F284" s="114"/>
      <c r="G284" s="147" t="s">
        <v>330</v>
      </c>
    </row>
    <row r="285" spans="1:7" ht="30.75" customHeight="1">
      <c r="A285" s="331" t="s">
        <v>331</v>
      </c>
      <c r="B285" s="332"/>
      <c r="C285" s="332"/>
      <c r="D285" s="332"/>
      <c r="E285" s="332"/>
      <c r="F285" s="332"/>
      <c r="G285" s="333"/>
    </row>
    <row r="286" spans="1:7" ht="23.25" customHeight="1">
      <c r="A286" s="334" t="s">
        <v>332</v>
      </c>
      <c r="B286" s="335"/>
      <c r="C286" s="335"/>
      <c r="D286" s="335"/>
      <c r="E286" s="335"/>
      <c r="F286" s="335"/>
      <c r="G286" s="336"/>
    </row>
    <row r="287" spans="1:7" ht="23.25" customHeight="1">
      <c r="A287" s="108">
        <v>1</v>
      </c>
      <c r="B287" s="16" t="s">
        <v>333</v>
      </c>
      <c r="C287" s="7" t="s">
        <v>3</v>
      </c>
      <c r="D287" s="4"/>
      <c r="E287" s="4"/>
      <c r="F287" s="4"/>
      <c r="G287" s="71"/>
    </row>
    <row r="288" spans="1:7" ht="26.25" customHeight="1">
      <c r="A288" s="108">
        <v>2</v>
      </c>
      <c r="B288" s="16" t="s">
        <v>58</v>
      </c>
      <c r="C288" s="3" t="s">
        <v>49</v>
      </c>
      <c r="D288" s="4"/>
      <c r="E288" s="4"/>
      <c r="F288" s="4"/>
      <c r="G288" s="16" t="s">
        <v>334</v>
      </c>
    </row>
    <row r="289" spans="1:7" ht="24.75" customHeight="1">
      <c r="A289" s="108">
        <v>3</v>
      </c>
      <c r="B289" s="6" t="s">
        <v>62</v>
      </c>
      <c r="C289" s="7" t="s">
        <v>3</v>
      </c>
      <c r="D289" s="4"/>
      <c r="E289" s="4"/>
      <c r="F289" s="4"/>
      <c r="G289" s="71" t="s">
        <v>335</v>
      </c>
    </row>
    <row r="290" spans="1:7" ht="38.25" customHeight="1">
      <c r="A290" s="108">
        <v>4</v>
      </c>
      <c r="B290" s="6" t="s">
        <v>177</v>
      </c>
      <c r="C290" s="7" t="s">
        <v>3</v>
      </c>
      <c r="D290" s="4"/>
      <c r="E290" s="9"/>
      <c r="F290" s="4"/>
      <c r="G290" s="6" t="s">
        <v>178</v>
      </c>
    </row>
    <row r="291" spans="1:7" ht="49.5" customHeight="1">
      <c r="A291" s="108">
        <v>5</v>
      </c>
      <c r="B291" s="5" t="s">
        <v>336</v>
      </c>
      <c r="C291" s="7" t="s">
        <v>3</v>
      </c>
      <c r="D291" s="4"/>
      <c r="E291" s="9"/>
      <c r="F291" s="4"/>
      <c r="G291" s="6" t="s">
        <v>337</v>
      </c>
    </row>
    <row r="292" spans="1:7" ht="21" customHeight="1">
      <c r="A292" s="108">
        <v>6</v>
      </c>
      <c r="B292" s="6" t="s">
        <v>338</v>
      </c>
      <c r="C292" s="7" t="s">
        <v>3</v>
      </c>
      <c r="D292" s="4"/>
      <c r="E292" s="9"/>
      <c r="F292" s="4"/>
      <c r="G292" s="6" t="s">
        <v>339</v>
      </c>
    </row>
    <row r="293" spans="1:7" ht="36.75" customHeight="1">
      <c r="A293" s="108">
        <v>7</v>
      </c>
      <c r="B293" s="6" t="s">
        <v>340</v>
      </c>
      <c r="C293" s="7" t="s">
        <v>3</v>
      </c>
      <c r="D293" s="4"/>
      <c r="E293" s="9"/>
      <c r="F293" s="4"/>
      <c r="G293" s="6" t="s">
        <v>77</v>
      </c>
    </row>
    <row r="294" spans="1:7" ht="22.5" customHeight="1">
      <c r="A294" s="108">
        <v>8</v>
      </c>
      <c r="B294" s="6" t="s">
        <v>341</v>
      </c>
      <c r="C294" s="3" t="s">
        <v>296</v>
      </c>
      <c r="D294" s="26"/>
      <c r="E294" s="9"/>
      <c r="F294" s="4"/>
      <c r="G294" s="94" t="s">
        <v>342</v>
      </c>
    </row>
    <row r="295" spans="1:7" ht="22.5" customHeight="1">
      <c r="A295" s="108">
        <v>9</v>
      </c>
      <c r="B295" s="6" t="s">
        <v>80</v>
      </c>
      <c r="C295" s="7" t="s">
        <v>49</v>
      </c>
      <c r="D295" s="26"/>
      <c r="E295" s="14"/>
      <c r="F295" s="4"/>
      <c r="G295" s="6" t="s">
        <v>81</v>
      </c>
    </row>
    <row r="296" spans="1:7" ht="22.5" customHeight="1">
      <c r="A296" s="108">
        <v>10</v>
      </c>
      <c r="B296" s="5" t="s">
        <v>343</v>
      </c>
      <c r="C296" s="7" t="s">
        <v>3</v>
      </c>
      <c r="D296" s="4"/>
      <c r="E296" s="9"/>
      <c r="F296" s="4"/>
      <c r="G296" s="6"/>
    </row>
    <row r="297" spans="1:7" ht="22.5" customHeight="1">
      <c r="A297" s="108">
        <v>11</v>
      </c>
      <c r="B297" s="6" t="s">
        <v>344</v>
      </c>
      <c r="C297" s="7" t="s">
        <v>3</v>
      </c>
      <c r="D297" s="4"/>
      <c r="E297" s="9"/>
      <c r="F297" s="4"/>
      <c r="G297" s="6" t="s">
        <v>87</v>
      </c>
    </row>
    <row r="298" spans="1:7" ht="22.5" customHeight="1">
      <c r="A298" s="108">
        <v>12</v>
      </c>
      <c r="B298" s="69" t="s">
        <v>89</v>
      </c>
      <c r="C298" s="7" t="s">
        <v>11</v>
      </c>
      <c r="D298" s="26"/>
      <c r="E298" s="4"/>
      <c r="F298" s="26"/>
      <c r="G298" s="71" t="s">
        <v>345</v>
      </c>
    </row>
    <row r="299" spans="1:7" ht="22.5" customHeight="1">
      <c r="A299" s="108">
        <v>13</v>
      </c>
      <c r="B299" s="6" t="s">
        <v>38</v>
      </c>
      <c r="C299" s="126" t="s">
        <v>39</v>
      </c>
      <c r="D299" s="26"/>
      <c r="E299" s="9"/>
      <c r="F299" s="4"/>
      <c r="G299" s="6"/>
    </row>
    <row r="300" spans="1:7" ht="22.5" customHeight="1">
      <c r="A300" s="108">
        <v>14</v>
      </c>
      <c r="B300" s="6" t="s">
        <v>40</v>
      </c>
      <c r="C300" s="126" t="s">
        <v>39</v>
      </c>
      <c r="D300" s="26"/>
      <c r="E300" s="9"/>
      <c r="F300" s="4"/>
      <c r="G300" s="2"/>
    </row>
    <row r="301" spans="1:7" ht="27" customHeight="1">
      <c r="A301" s="334" t="s">
        <v>346</v>
      </c>
      <c r="B301" s="335"/>
      <c r="C301" s="335"/>
      <c r="D301" s="335"/>
      <c r="E301" s="335"/>
      <c r="F301" s="335"/>
      <c r="G301" s="336"/>
    </row>
    <row r="302" spans="1:7" ht="23.25" customHeight="1">
      <c r="A302" s="108">
        <v>1</v>
      </c>
      <c r="B302" s="16" t="s">
        <v>333</v>
      </c>
      <c r="C302" s="7" t="s">
        <v>3</v>
      </c>
      <c r="D302" s="127"/>
      <c r="E302" s="127"/>
      <c r="F302" s="127"/>
      <c r="G302" s="71"/>
    </row>
    <row r="303" spans="1:7" ht="23.25" customHeight="1">
      <c r="A303" s="108">
        <v>2</v>
      </c>
      <c r="B303" s="16" t="s">
        <v>58</v>
      </c>
      <c r="C303" s="3" t="s">
        <v>49</v>
      </c>
      <c r="D303" s="127"/>
      <c r="E303" s="127"/>
      <c r="F303" s="127"/>
      <c r="G303" s="16" t="s">
        <v>347</v>
      </c>
    </row>
    <row r="304" spans="1:7" ht="23.25" customHeight="1">
      <c r="A304" s="108">
        <v>3</v>
      </c>
      <c r="B304" s="6" t="s">
        <v>62</v>
      </c>
      <c r="C304" s="7" t="s">
        <v>3</v>
      </c>
      <c r="D304" s="127"/>
      <c r="E304" s="127"/>
      <c r="F304" s="127"/>
      <c r="G304" s="71" t="s">
        <v>335</v>
      </c>
    </row>
    <row r="305" spans="1:7" ht="23.25" customHeight="1">
      <c r="A305" s="108">
        <v>4</v>
      </c>
      <c r="B305" s="6" t="s">
        <v>64</v>
      </c>
      <c r="C305" s="7" t="s">
        <v>3</v>
      </c>
      <c r="D305" s="127"/>
      <c r="E305" s="127"/>
      <c r="F305" s="128"/>
      <c r="G305" s="71" t="s">
        <v>348</v>
      </c>
    </row>
    <row r="306" spans="1:7" ht="27" customHeight="1">
      <c r="A306" s="108">
        <v>5</v>
      </c>
      <c r="B306" s="6" t="s">
        <v>349</v>
      </c>
      <c r="C306" s="7" t="s">
        <v>3</v>
      </c>
      <c r="D306" s="127"/>
      <c r="E306" s="127"/>
      <c r="F306" s="128"/>
      <c r="G306" s="71" t="s">
        <v>350</v>
      </c>
    </row>
    <row r="307" spans="1:7" s="144" customFormat="1" ht="27" customHeight="1">
      <c r="A307" s="108">
        <v>6</v>
      </c>
      <c r="B307" s="48" t="s">
        <v>66</v>
      </c>
      <c r="C307" s="141" t="s">
        <v>3</v>
      </c>
      <c r="D307" s="142"/>
      <c r="E307" s="142"/>
      <c r="F307" s="143"/>
      <c r="G307" s="163" t="s">
        <v>452</v>
      </c>
    </row>
    <row r="308" spans="1:7" ht="40.5" customHeight="1">
      <c r="A308" s="108">
        <v>7</v>
      </c>
      <c r="B308" s="6" t="s">
        <v>177</v>
      </c>
      <c r="C308" s="7" t="s">
        <v>3</v>
      </c>
      <c r="D308" s="127"/>
      <c r="E308" s="129"/>
      <c r="F308" s="127"/>
      <c r="G308" s="6" t="s">
        <v>178</v>
      </c>
    </row>
    <row r="309" spans="1:7" ht="48.75" customHeight="1">
      <c r="A309" s="108">
        <v>8</v>
      </c>
      <c r="B309" s="5" t="s">
        <v>336</v>
      </c>
      <c r="C309" s="7" t="s">
        <v>3</v>
      </c>
      <c r="D309" s="127"/>
      <c r="E309" s="129"/>
      <c r="F309" s="127"/>
      <c r="G309" s="6" t="s">
        <v>337</v>
      </c>
    </row>
    <row r="310" spans="1:7" ht="25.5" customHeight="1">
      <c r="A310" s="108">
        <v>9</v>
      </c>
      <c r="B310" s="6" t="s">
        <v>351</v>
      </c>
      <c r="C310" s="7" t="s">
        <v>3</v>
      </c>
      <c r="D310" s="127"/>
      <c r="E310" s="129"/>
      <c r="F310" s="127"/>
      <c r="G310" s="6" t="s">
        <v>352</v>
      </c>
    </row>
    <row r="311" spans="1:7" ht="23.25" customHeight="1">
      <c r="A311" s="108">
        <v>10</v>
      </c>
      <c r="B311" s="6" t="s">
        <v>341</v>
      </c>
      <c r="C311" s="3" t="s">
        <v>296</v>
      </c>
      <c r="D311" s="130"/>
      <c r="E311" s="129"/>
      <c r="F311" s="127"/>
      <c r="G311" s="94" t="s">
        <v>342</v>
      </c>
    </row>
    <row r="312" spans="1:7" ht="23.25" customHeight="1">
      <c r="A312" s="108">
        <v>11</v>
      </c>
      <c r="B312" s="6" t="s">
        <v>80</v>
      </c>
      <c r="C312" s="7" t="s">
        <v>49</v>
      </c>
      <c r="D312" s="130"/>
      <c r="E312" s="131"/>
      <c r="F312" s="127"/>
      <c r="G312" s="6" t="s">
        <v>81</v>
      </c>
    </row>
    <row r="313" spans="1:7" ht="23.25" customHeight="1">
      <c r="A313" s="108">
        <v>12</v>
      </c>
      <c r="B313" s="5" t="s">
        <v>343</v>
      </c>
      <c r="C313" s="7" t="s">
        <v>3</v>
      </c>
      <c r="D313" s="127"/>
      <c r="E313" s="129"/>
      <c r="F313" s="127"/>
      <c r="G313" s="6"/>
    </row>
    <row r="314" spans="1:7" ht="23.25" customHeight="1">
      <c r="A314" s="108">
        <v>13</v>
      </c>
      <c r="B314" s="6" t="s">
        <v>344</v>
      </c>
      <c r="C314" s="7" t="s">
        <v>3</v>
      </c>
      <c r="D314" s="127"/>
      <c r="E314" s="129"/>
      <c r="F314" s="127"/>
      <c r="G314" s="6" t="s">
        <v>87</v>
      </c>
    </row>
    <row r="315" spans="1:7" ht="23.25" customHeight="1">
      <c r="A315" s="108">
        <v>14</v>
      </c>
      <c r="B315" s="69" t="s">
        <v>89</v>
      </c>
      <c r="C315" s="7" t="s">
        <v>11</v>
      </c>
      <c r="D315" s="130"/>
      <c r="E315" s="127"/>
      <c r="F315" s="130"/>
      <c r="G315" s="71" t="s">
        <v>345</v>
      </c>
    </row>
    <row r="316" spans="1:7" ht="23.25" customHeight="1">
      <c r="A316" s="108">
        <v>15</v>
      </c>
      <c r="B316" s="6" t="s">
        <v>38</v>
      </c>
      <c r="C316" s="126" t="s">
        <v>39</v>
      </c>
      <c r="D316" s="130"/>
      <c r="E316" s="129"/>
      <c r="F316" s="127"/>
      <c r="G316" s="6"/>
    </row>
    <row r="317" spans="1:7" ht="23.25" customHeight="1">
      <c r="A317" s="108">
        <v>16</v>
      </c>
      <c r="B317" s="6" t="s">
        <v>40</v>
      </c>
      <c r="C317" s="126" t="s">
        <v>39</v>
      </c>
      <c r="D317" s="130"/>
      <c r="E317" s="129"/>
      <c r="F317" s="127"/>
      <c r="G317" s="6"/>
    </row>
    <row r="318" spans="1:7" ht="27" customHeight="1">
      <c r="A318" s="334" t="s">
        <v>353</v>
      </c>
      <c r="B318" s="335"/>
      <c r="C318" s="335"/>
      <c r="D318" s="335"/>
      <c r="E318" s="335"/>
      <c r="F318" s="335"/>
      <c r="G318" s="336"/>
    </row>
    <row r="319" spans="1:7" ht="23.25" customHeight="1">
      <c r="A319" s="108">
        <v>1</v>
      </c>
      <c r="B319" s="16" t="s">
        <v>333</v>
      </c>
      <c r="C319" s="7" t="s">
        <v>3</v>
      </c>
      <c r="D319" s="127"/>
      <c r="E319" s="127"/>
      <c r="F319" s="127"/>
      <c r="G319" s="71"/>
    </row>
    <row r="320" spans="1:7" ht="23.25" customHeight="1">
      <c r="A320" s="108">
        <v>2</v>
      </c>
      <c r="B320" s="16" t="s">
        <v>58</v>
      </c>
      <c r="C320" s="3" t="s">
        <v>49</v>
      </c>
      <c r="D320" s="127"/>
      <c r="E320" s="127"/>
      <c r="F320" s="127"/>
      <c r="G320" s="16" t="s">
        <v>347</v>
      </c>
    </row>
    <row r="321" spans="1:7" ht="23.25" customHeight="1">
      <c r="A321" s="108">
        <v>3</v>
      </c>
      <c r="B321" s="6" t="s">
        <v>62</v>
      </c>
      <c r="C321" s="7" t="s">
        <v>3</v>
      </c>
      <c r="D321" s="132"/>
      <c r="E321" s="132"/>
      <c r="F321" s="132"/>
      <c r="G321" s="71" t="s">
        <v>335</v>
      </c>
    </row>
    <row r="322" spans="1:7" ht="23.25" customHeight="1">
      <c r="A322" s="108">
        <v>4</v>
      </c>
      <c r="B322" s="6" t="s">
        <v>64</v>
      </c>
      <c r="C322" s="7" t="s">
        <v>3</v>
      </c>
      <c r="D322" s="132"/>
      <c r="E322" s="132"/>
      <c r="F322" s="133"/>
      <c r="G322" s="71" t="s">
        <v>354</v>
      </c>
    </row>
    <row r="323" spans="1:7" ht="28.5" customHeight="1">
      <c r="A323" s="108">
        <v>5</v>
      </c>
      <c r="B323" s="48" t="s">
        <v>66</v>
      </c>
      <c r="C323" s="20" t="s">
        <v>3</v>
      </c>
      <c r="D323" s="134"/>
      <c r="E323" s="134"/>
      <c r="F323" s="135"/>
      <c r="G323" s="163" t="s">
        <v>452</v>
      </c>
    </row>
    <row r="324" spans="1:7" ht="38.25" customHeight="1">
      <c r="A324" s="108">
        <v>6</v>
      </c>
      <c r="B324" s="6" t="s">
        <v>177</v>
      </c>
      <c r="C324" s="7" t="s">
        <v>3</v>
      </c>
      <c r="D324" s="132"/>
      <c r="E324" s="136"/>
      <c r="F324" s="132"/>
      <c r="G324" s="6" t="s">
        <v>178</v>
      </c>
    </row>
    <row r="325" spans="1:7" ht="50.25" customHeight="1">
      <c r="A325" s="108">
        <v>7</v>
      </c>
      <c r="B325" s="5" t="s">
        <v>336</v>
      </c>
      <c r="C325" s="7" t="s">
        <v>3</v>
      </c>
      <c r="D325" s="132"/>
      <c r="E325" s="136"/>
      <c r="F325" s="132"/>
      <c r="G325" s="6" t="s">
        <v>337</v>
      </c>
    </row>
    <row r="326" spans="1:7" ht="21" customHeight="1">
      <c r="A326" s="108">
        <v>8</v>
      </c>
      <c r="B326" s="6" t="s">
        <v>341</v>
      </c>
      <c r="C326" s="3" t="s">
        <v>296</v>
      </c>
      <c r="D326" s="137"/>
      <c r="E326" s="136"/>
      <c r="F326" s="132"/>
      <c r="G326" s="94" t="s">
        <v>342</v>
      </c>
    </row>
    <row r="327" spans="1:7" ht="39.75" customHeight="1">
      <c r="A327" s="108">
        <v>9</v>
      </c>
      <c r="B327" s="6" t="s">
        <v>340</v>
      </c>
      <c r="C327" s="7" t="s">
        <v>3</v>
      </c>
      <c r="D327" s="132"/>
      <c r="E327" s="136"/>
      <c r="F327" s="132"/>
      <c r="G327" s="6" t="s">
        <v>77</v>
      </c>
    </row>
    <row r="328" spans="1:7" ht="28.5" customHeight="1">
      <c r="A328" s="108">
        <v>10</v>
      </c>
      <c r="B328" s="6" t="s">
        <v>355</v>
      </c>
      <c r="C328" s="7" t="s">
        <v>3</v>
      </c>
      <c r="D328" s="137"/>
      <c r="E328" s="138"/>
      <c r="F328" s="132"/>
      <c r="G328" s="6" t="s">
        <v>433</v>
      </c>
    </row>
    <row r="329" spans="1:7" ht="49.5" customHeight="1">
      <c r="A329" s="108">
        <v>11</v>
      </c>
      <c r="B329" s="6" t="s">
        <v>356</v>
      </c>
      <c r="C329" s="7" t="s">
        <v>3</v>
      </c>
      <c r="D329" s="137"/>
      <c r="E329" s="138"/>
      <c r="F329" s="132"/>
      <c r="G329" s="6" t="s">
        <v>357</v>
      </c>
    </row>
    <row r="330" spans="1:7" ht="21.75" customHeight="1">
      <c r="A330" s="108">
        <v>12</v>
      </c>
      <c r="B330" s="5" t="s">
        <v>343</v>
      </c>
      <c r="C330" s="7" t="s">
        <v>3</v>
      </c>
      <c r="D330" s="132"/>
      <c r="E330" s="136"/>
      <c r="F330" s="132"/>
      <c r="G330" s="6"/>
    </row>
    <row r="331" spans="1:7" ht="21.75" customHeight="1">
      <c r="A331" s="108">
        <v>13</v>
      </c>
      <c r="B331" s="6" t="s">
        <v>344</v>
      </c>
      <c r="C331" s="7" t="s">
        <v>3</v>
      </c>
      <c r="D331" s="132"/>
      <c r="E331" s="136"/>
      <c r="F331" s="132"/>
      <c r="G331" s="6" t="s">
        <v>87</v>
      </c>
    </row>
    <row r="332" spans="1:7" ht="21.75" customHeight="1">
      <c r="A332" s="108">
        <v>14</v>
      </c>
      <c r="B332" s="69" t="s">
        <v>89</v>
      </c>
      <c r="C332" s="7" t="s">
        <v>11</v>
      </c>
      <c r="D332" s="137"/>
      <c r="E332" s="132"/>
      <c r="F332" s="137"/>
      <c r="G332" s="71" t="s">
        <v>345</v>
      </c>
    </row>
    <row r="333" spans="1:7" ht="21.75" customHeight="1">
      <c r="A333" s="108">
        <v>15</v>
      </c>
      <c r="B333" s="6" t="s">
        <v>38</v>
      </c>
      <c r="C333" s="126" t="s">
        <v>39</v>
      </c>
      <c r="D333" s="137"/>
      <c r="E333" s="136"/>
      <c r="F333" s="132"/>
      <c r="G333" s="6"/>
    </row>
    <row r="334" spans="1:7" ht="21.75" customHeight="1">
      <c r="A334" s="108">
        <v>16</v>
      </c>
      <c r="B334" s="6" t="s">
        <v>40</v>
      </c>
      <c r="C334" s="126" t="s">
        <v>39</v>
      </c>
      <c r="D334" s="137"/>
      <c r="E334" s="136"/>
      <c r="F334" s="132"/>
      <c r="G334" s="6"/>
    </row>
    <row r="335" spans="1:7" ht="28.5" customHeight="1">
      <c r="A335" s="334" t="s">
        <v>358</v>
      </c>
      <c r="B335" s="335"/>
      <c r="C335" s="335"/>
      <c r="D335" s="335"/>
      <c r="E335" s="335"/>
      <c r="F335" s="335"/>
      <c r="G335" s="336"/>
    </row>
    <row r="336" spans="1:7" ht="23.25" customHeight="1">
      <c r="A336" s="108">
        <v>1</v>
      </c>
      <c r="B336" s="6" t="s">
        <v>62</v>
      </c>
      <c r="C336" s="7" t="s">
        <v>3</v>
      </c>
      <c r="D336" s="4"/>
      <c r="E336" s="4"/>
      <c r="F336" s="4"/>
      <c r="G336" s="71" t="s">
        <v>335</v>
      </c>
    </row>
    <row r="337" spans="1:7" ht="27.75" customHeight="1">
      <c r="A337" s="108">
        <v>2</v>
      </c>
      <c r="B337" s="109" t="s">
        <v>359</v>
      </c>
      <c r="C337" s="7" t="s">
        <v>3</v>
      </c>
      <c r="D337" s="111"/>
      <c r="E337" s="111"/>
      <c r="F337" s="111"/>
      <c r="G337" s="167" t="s">
        <v>468</v>
      </c>
    </row>
    <row r="338" spans="1:7" ht="24.75" customHeight="1">
      <c r="A338" s="108">
        <v>3</v>
      </c>
      <c r="B338" s="109" t="s">
        <v>360</v>
      </c>
      <c r="C338" s="7" t="s">
        <v>3</v>
      </c>
      <c r="D338" s="111"/>
      <c r="E338" s="111"/>
      <c r="F338" s="111"/>
      <c r="G338" s="165" t="s">
        <v>469</v>
      </c>
    </row>
    <row r="339" spans="1:7" ht="26.25" customHeight="1">
      <c r="A339" s="108">
        <v>4</v>
      </c>
      <c r="B339" s="109" t="s">
        <v>361</v>
      </c>
      <c r="C339" s="110" t="s">
        <v>23</v>
      </c>
      <c r="D339" s="111">
        <v>1</v>
      </c>
      <c r="E339" s="111"/>
      <c r="F339" s="111"/>
      <c r="G339" s="147" t="s">
        <v>362</v>
      </c>
    </row>
    <row r="340" spans="1:7" ht="24.75" customHeight="1">
      <c r="A340" s="108">
        <v>5</v>
      </c>
      <c r="B340" s="109" t="s">
        <v>67</v>
      </c>
      <c r="C340" s="7" t="s">
        <v>11</v>
      </c>
      <c r="D340" s="111"/>
      <c r="E340" s="111"/>
      <c r="F340" s="111"/>
      <c r="G340" s="147" t="s">
        <v>363</v>
      </c>
    </row>
    <row r="341" spans="1:7" ht="27" customHeight="1">
      <c r="A341" s="108">
        <v>6</v>
      </c>
      <c r="B341" s="109" t="s">
        <v>364</v>
      </c>
      <c r="C341" s="7" t="s">
        <v>11</v>
      </c>
      <c r="D341" s="111"/>
      <c r="E341" s="111"/>
      <c r="F341" s="111"/>
      <c r="G341" s="6" t="s">
        <v>365</v>
      </c>
    </row>
    <row r="342" spans="1:7" ht="25.5" customHeight="1">
      <c r="A342" s="108">
        <v>7</v>
      </c>
      <c r="B342" s="6" t="s">
        <v>38</v>
      </c>
      <c r="C342" s="126" t="s">
        <v>39</v>
      </c>
      <c r="D342" s="111"/>
      <c r="E342" s="111"/>
      <c r="F342" s="111"/>
      <c r="G342" s="147"/>
    </row>
    <row r="343" spans="1:7" ht="25.5" customHeight="1">
      <c r="A343" s="108">
        <v>8</v>
      </c>
      <c r="B343" s="6" t="s">
        <v>40</v>
      </c>
      <c r="C343" s="126" t="s">
        <v>39</v>
      </c>
      <c r="D343" s="111"/>
      <c r="E343" s="111"/>
      <c r="F343" s="111"/>
      <c r="G343" s="147"/>
    </row>
    <row r="344" spans="1:7" ht="25.5" customHeight="1">
      <c r="A344" s="334" t="s">
        <v>366</v>
      </c>
      <c r="B344" s="335"/>
      <c r="C344" s="335"/>
      <c r="D344" s="335"/>
      <c r="E344" s="335"/>
      <c r="F344" s="335"/>
      <c r="G344" s="336"/>
    </row>
    <row r="345" spans="1:7" ht="23.25" customHeight="1">
      <c r="A345" s="108">
        <v>1</v>
      </c>
      <c r="B345" s="109" t="s">
        <v>367</v>
      </c>
      <c r="C345" s="110" t="s">
        <v>131</v>
      </c>
      <c r="D345" s="111">
        <v>1</v>
      </c>
      <c r="E345" s="111"/>
      <c r="F345" s="111"/>
      <c r="G345" s="147" t="s">
        <v>368</v>
      </c>
    </row>
    <row r="346" spans="1:7" ht="26.25" customHeight="1">
      <c r="A346" s="108">
        <v>2</v>
      </c>
      <c r="B346" s="109" t="s">
        <v>369</v>
      </c>
      <c r="C346" s="110" t="s">
        <v>131</v>
      </c>
      <c r="D346" s="111">
        <v>1</v>
      </c>
      <c r="E346" s="111"/>
      <c r="F346" s="111"/>
      <c r="G346" s="147" t="s">
        <v>370</v>
      </c>
    </row>
    <row r="347" spans="1:7" ht="26.25" customHeight="1">
      <c r="A347" s="108">
        <v>3</v>
      </c>
      <c r="B347" s="109" t="s">
        <v>371</v>
      </c>
      <c r="C347" s="110" t="s">
        <v>131</v>
      </c>
      <c r="D347" s="111">
        <v>1</v>
      </c>
      <c r="E347" s="111"/>
      <c r="F347" s="111"/>
      <c r="G347" s="147" t="s">
        <v>372</v>
      </c>
    </row>
    <row r="348" spans="1:7" ht="26.25" customHeight="1">
      <c r="A348" s="108">
        <v>4</v>
      </c>
      <c r="B348" s="109" t="s">
        <v>373</v>
      </c>
      <c r="C348" s="7" t="s">
        <v>3</v>
      </c>
      <c r="D348" s="111"/>
      <c r="E348" s="111"/>
      <c r="F348" s="111"/>
      <c r="G348" s="147"/>
    </row>
    <row r="349" spans="1:7" ht="28.5" customHeight="1">
      <c r="A349" s="108">
        <v>5</v>
      </c>
      <c r="B349" s="109" t="s">
        <v>374</v>
      </c>
      <c r="C349" s="7" t="s">
        <v>3</v>
      </c>
      <c r="D349" s="111"/>
      <c r="E349" s="111"/>
      <c r="F349" s="111"/>
      <c r="G349" s="6" t="s">
        <v>365</v>
      </c>
    </row>
    <row r="350" spans="1:7" ht="50.25" customHeight="1">
      <c r="A350" s="108">
        <v>6</v>
      </c>
      <c r="B350" s="5" t="s">
        <v>375</v>
      </c>
      <c r="C350" s="7" t="s">
        <v>3</v>
      </c>
      <c r="D350" s="4"/>
      <c r="E350" s="9"/>
      <c r="F350" s="4"/>
      <c r="G350" s="6" t="s">
        <v>337</v>
      </c>
    </row>
    <row r="351" spans="1:7" ht="25.5" customHeight="1">
      <c r="A351" s="108">
        <v>7</v>
      </c>
      <c r="B351" s="109" t="s">
        <v>376</v>
      </c>
      <c r="C351" s="110" t="s">
        <v>377</v>
      </c>
      <c r="D351" s="111">
        <v>78</v>
      </c>
      <c r="E351" s="111"/>
      <c r="F351" s="111"/>
      <c r="G351" s="147" t="s">
        <v>378</v>
      </c>
    </row>
    <row r="352" spans="1:7" ht="28.5" customHeight="1">
      <c r="A352" s="108">
        <v>8</v>
      </c>
      <c r="B352" s="109" t="s">
        <v>379</v>
      </c>
      <c r="C352" s="7" t="s">
        <v>3</v>
      </c>
      <c r="D352" s="111"/>
      <c r="E352" s="111"/>
      <c r="F352" s="111"/>
      <c r="G352" s="147" t="s">
        <v>380</v>
      </c>
    </row>
    <row r="353" spans="1:7" ht="25.5" customHeight="1">
      <c r="A353" s="334" t="s">
        <v>381</v>
      </c>
      <c r="B353" s="335"/>
      <c r="C353" s="335"/>
      <c r="D353" s="335"/>
      <c r="E353" s="335"/>
      <c r="F353" s="335"/>
      <c r="G353" s="336"/>
    </row>
    <row r="354" spans="1:7" ht="28.5" customHeight="1">
      <c r="A354" s="108">
        <v>1</v>
      </c>
      <c r="B354" s="109" t="s">
        <v>382</v>
      </c>
      <c r="C354" s="7" t="s">
        <v>3</v>
      </c>
      <c r="D354" s="111"/>
      <c r="E354" s="111"/>
      <c r="F354" s="111"/>
      <c r="G354" s="6" t="s">
        <v>365</v>
      </c>
    </row>
    <row r="355" spans="1:7" ht="51" customHeight="1">
      <c r="A355" s="108">
        <v>2</v>
      </c>
      <c r="B355" s="5" t="s">
        <v>336</v>
      </c>
      <c r="C355" s="7" t="s">
        <v>3</v>
      </c>
      <c r="D355" s="4"/>
      <c r="E355" s="9"/>
      <c r="F355" s="4"/>
      <c r="G355" s="6" t="s">
        <v>337</v>
      </c>
    </row>
    <row r="356" spans="1:7" ht="39.75" customHeight="1">
      <c r="A356" s="108">
        <v>3</v>
      </c>
      <c r="B356" s="109" t="s">
        <v>383</v>
      </c>
      <c r="C356" s="7" t="s">
        <v>3</v>
      </c>
      <c r="D356" s="111"/>
      <c r="E356" s="111"/>
      <c r="F356" s="111"/>
      <c r="G356" s="147" t="s">
        <v>384</v>
      </c>
    </row>
    <row r="357" spans="1:7" ht="51" customHeight="1">
      <c r="A357" s="108">
        <v>4</v>
      </c>
      <c r="B357" s="109" t="s">
        <v>726</v>
      </c>
      <c r="C357" s="7" t="s">
        <v>3</v>
      </c>
      <c r="D357" s="111">
        <v>17.6</v>
      </c>
      <c r="E357" s="111"/>
      <c r="F357" s="111"/>
      <c r="G357" s="147" t="s">
        <v>728</v>
      </c>
    </row>
    <row r="358" spans="1:7" ht="26.25" customHeight="1">
      <c r="A358" s="334" t="s">
        <v>385</v>
      </c>
      <c r="B358" s="335"/>
      <c r="C358" s="335"/>
      <c r="D358" s="335"/>
      <c r="E358" s="335"/>
      <c r="F358" s="335"/>
      <c r="G358" s="336"/>
    </row>
    <row r="359" spans="1:7" ht="29.25" customHeight="1">
      <c r="A359" s="108">
        <v>1</v>
      </c>
      <c r="B359" s="109" t="s">
        <v>386</v>
      </c>
      <c r="C359" s="7" t="s">
        <v>3</v>
      </c>
      <c r="D359" s="111"/>
      <c r="E359" s="111"/>
      <c r="F359" s="111"/>
      <c r="G359" s="6" t="s">
        <v>365</v>
      </c>
    </row>
    <row r="360" spans="1:7" ht="48">
      <c r="A360" s="108">
        <v>2</v>
      </c>
      <c r="B360" s="5" t="s">
        <v>387</v>
      </c>
      <c r="C360" s="7" t="s">
        <v>3</v>
      </c>
      <c r="D360" s="4"/>
      <c r="E360" s="9"/>
      <c r="F360" s="4"/>
      <c r="G360" s="6" t="s">
        <v>337</v>
      </c>
    </row>
    <row r="361" spans="1:7" ht="24.75" customHeight="1">
      <c r="A361" s="108">
        <v>3</v>
      </c>
      <c r="B361" s="109" t="s">
        <v>388</v>
      </c>
      <c r="C361" s="7" t="s">
        <v>11</v>
      </c>
      <c r="D361" s="111"/>
      <c r="E361" s="111"/>
      <c r="F361" s="111"/>
      <c r="G361" s="147" t="s">
        <v>389</v>
      </c>
    </row>
    <row r="362" spans="1:7" ht="31.5" customHeight="1">
      <c r="A362" s="331" t="s">
        <v>390</v>
      </c>
      <c r="B362" s="332"/>
      <c r="C362" s="332"/>
      <c r="D362" s="332"/>
      <c r="E362" s="332"/>
      <c r="F362" s="332"/>
      <c r="G362" s="333"/>
    </row>
    <row r="363" spans="1:7" ht="20.25" customHeight="1">
      <c r="A363" s="108">
        <v>1</v>
      </c>
      <c r="B363" s="140" t="s">
        <v>60</v>
      </c>
      <c r="C363" s="139" t="s">
        <v>99</v>
      </c>
      <c r="D363" s="111"/>
      <c r="E363" s="111"/>
      <c r="F363" s="111"/>
      <c r="G363" s="25" t="s">
        <v>391</v>
      </c>
    </row>
    <row r="364" spans="1:7" ht="20.25" customHeight="1">
      <c r="A364" s="108">
        <v>2</v>
      </c>
      <c r="B364" s="140" t="s">
        <v>392</v>
      </c>
      <c r="C364" s="139" t="s">
        <v>99</v>
      </c>
      <c r="D364" s="111"/>
      <c r="E364" s="111"/>
      <c r="F364" s="111"/>
      <c r="G364" s="25"/>
    </row>
    <row r="365" spans="1:7" ht="20.25" customHeight="1">
      <c r="A365" s="108">
        <v>3</v>
      </c>
      <c r="B365" s="140" t="s">
        <v>393</v>
      </c>
      <c r="C365" s="139" t="s">
        <v>99</v>
      </c>
      <c r="D365" s="111"/>
      <c r="E365" s="111"/>
      <c r="F365" s="111"/>
      <c r="G365" s="25" t="s">
        <v>394</v>
      </c>
    </row>
    <row r="366" spans="1:7" ht="20.25" customHeight="1">
      <c r="A366" s="108">
        <v>4</v>
      </c>
      <c r="B366" s="140" t="s">
        <v>395</v>
      </c>
      <c r="C366" s="139" t="s">
        <v>99</v>
      </c>
      <c r="D366" s="111"/>
      <c r="E366" s="111"/>
      <c r="F366" s="111"/>
      <c r="G366" s="25"/>
    </row>
    <row r="367" spans="1:7" ht="20.25" customHeight="1">
      <c r="A367" s="108">
        <v>5</v>
      </c>
      <c r="B367" s="140" t="s">
        <v>396</v>
      </c>
      <c r="C367" s="139" t="s">
        <v>99</v>
      </c>
      <c r="D367" s="111"/>
      <c r="E367" s="111"/>
      <c r="F367" s="111"/>
      <c r="G367" s="25"/>
    </row>
    <row r="368" spans="1:7" ht="20.25" customHeight="1">
      <c r="A368" s="108">
        <v>6</v>
      </c>
      <c r="B368" s="140" t="s">
        <v>397</v>
      </c>
      <c r="C368" s="139" t="s">
        <v>99</v>
      </c>
      <c r="D368" s="111"/>
      <c r="E368" s="111"/>
      <c r="F368" s="111"/>
      <c r="G368" s="25"/>
    </row>
    <row r="369" spans="1:7" ht="20.25" customHeight="1">
      <c r="A369" s="108">
        <v>7</v>
      </c>
      <c r="B369" s="140" t="s">
        <v>398</v>
      </c>
      <c r="C369" s="139" t="s">
        <v>68</v>
      </c>
      <c r="D369" s="111"/>
      <c r="E369" s="111"/>
      <c r="F369" s="111"/>
      <c r="G369" s="25" t="s">
        <v>399</v>
      </c>
    </row>
    <row r="370" spans="1:7" ht="20.25" customHeight="1">
      <c r="A370" s="108">
        <v>8</v>
      </c>
      <c r="B370" s="140" t="s">
        <v>400</v>
      </c>
      <c r="C370" s="139" t="s">
        <v>99</v>
      </c>
      <c r="D370" s="111"/>
      <c r="E370" s="111"/>
      <c r="F370" s="111"/>
      <c r="G370" s="164" t="s">
        <v>470</v>
      </c>
    </row>
    <row r="371" spans="1:7" ht="20.25" customHeight="1">
      <c r="A371" s="108">
        <v>9</v>
      </c>
      <c r="B371" s="140" t="s">
        <v>186</v>
      </c>
      <c r="C371" s="20" t="s">
        <v>3</v>
      </c>
      <c r="D371" s="111"/>
      <c r="E371" s="111"/>
      <c r="F371" s="111"/>
      <c r="G371" s="164" t="s">
        <v>471</v>
      </c>
    </row>
    <row r="372" spans="1:7" ht="20.25" customHeight="1">
      <c r="A372" s="108">
        <v>10</v>
      </c>
      <c r="B372" s="140" t="s">
        <v>70</v>
      </c>
      <c r="C372" s="139" t="s">
        <v>99</v>
      </c>
      <c r="D372" s="111"/>
      <c r="E372" s="111"/>
      <c r="F372" s="111"/>
      <c r="G372" s="164" t="s">
        <v>454</v>
      </c>
    </row>
    <row r="373" spans="1:7" ht="27.75" customHeight="1">
      <c r="A373" s="108">
        <v>11</v>
      </c>
      <c r="B373" s="80" t="s">
        <v>189</v>
      </c>
      <c r="C373" s="139" t="s">
        <v>68</v>
      </c>
      <c r="D373" s="111"/>
      <c r="E373" s="111"/>
      <c r="F373" s="111"/>
      <c r="G373" s="164" t="s">
        <v>472</v>
      </c>
    </row>
    <row r="374" spans="1:7" ht="39" customHeight="1">
      <c r="A374" s="108">
        <v>12</v>
      </c>
      <c r="B374" s="5" t="s">
        <v>401</v>
      </c>
      <c r="C374" s="7" t="s">
        <v>3</v>
      </c>
      <c r="D374" s="4"/>
      <c r="E374" s="9"/>
      <c r="F374" s="4"/>
      <c r="G374" s="6" t="s">
        <v>402</v>
      </c>
    </row>
    <row r="375" spans="1:7" ht="51.75" customHeight="1">
      <c r="A375" s="108">
        <v>13</v>
      </c>
      <c r="B375" s="5" t="s">
        <v>336</v>
      </c>
      <c r="C375" s="7" t="s">
        <v>3</v>
      </c>
      <c r="D375" s="4"/>
      <c r="E375" s="9"/>
      <c r="F375" s="4"/>
      <c r="G375" s="6" t="s">
        <v>337</v>
      </c>
    </row>
    <row r="376" spans="1:7" ht="37.5" customHeight="1">
      <c r="A376" s="108">
        <v>14</v>
      </c>
      <c r="B376" s="6" t="s">
        <v>403</v>
      </c>
      <c r="C376" s="7" t="s">
        <v>3</v>
      </c>
      <c r="D376" s="4"/>
      <c r="E376" s="9"/>
      <c r="F376" s="4"/>
      <c r="G376" s="6" t="s">
        <v>178</v>
      </c>
    </row>
    <row r="377" spans="1:7" ht="37.5" customHeight="1">
      <c r="A377" s="108">
        <v>15</v>
      </c>
      <c r="B377" s="6" t="s">
        <v>404</v>
      </c>
      <c r="C377" s="7" t="s">
        <v>3</v>
      </c>
      <c r="D377" s="4"/>
      <c r="E377" s="9"/>
      <c r="F377" s="4"/>
      <c r="G377" s="6" t="s">
        <v>405</v>
      </c>
    </row>
    <row r="378" spans="1:7" ht="27" customHeight="1">
      <c r="A378" s="108">
        <v>16</v>
      </c>
      <c r="B378" s="48" t="s">
        <v>66</v>
      </c>
      <c r="C378" s="20" t="s">
        <v>3</v>
      </c>
      <c r="D378" s="11"/>
      <c r="E378" s="11"/>
      <c r="F378" s="55"/>
      <c r="G378" s="163" t="s">
        <v>473</v>
      </c>
    </row>
    <row r="379" spans="1:7" ht="27" customHeight="1">
      <c r="A379" s="108">
        <v>17</v>
      </c>
      <c r="B379" s="54" t="s">
        <v>406</v>
      </c>
      <c r="C379" s="20" t="s">
        <v>3</v>
      </c>
      <c r="D379" s="55"/>
      <c r="E379" s="55"/>
      <c r="F379" s="55"/>
      <c r="G379" s="163" t="s">
        <v>474</v>
      </c>
    </row>
    <row r="380" spans="1:7" ht="26.25" customHeight="1">
      <c r="A380" s="108">
        <v>18</v>
      </c>
      <c r="B380" s="54" t="s">
        <v>407</v>
      </c>
      <c r="C380" s="20" t="s">
        <v>3</v>
      </c>
      <c r="D380" s="55"/>
      <c r="E380" s="55"/>
      <c r="F380" s="55"/>
      <c r="G380" s="168" t="s">
        <v>475</v>
      </c>
    </row>
    <row r="381" spans="1:7" ht="20.25" customHeight="1">
      <c r="A381" s="108">
        <v>19</v>
      </c>
      <c r="B381" s="48" t="s">
        <v>408</v>
      </c>
      <c r="C381" s="139" t="s">
        <v>68</v>
      </c>
      <c r="D381" s="11"/>
      <c r="E381" s="11"/>
      <c r="F381" s="11"/>
      <c r="G381" s="163" t="s">
        <v>409</v>
      </c>
    </row>
    <row r="382" spans="1:7" ht="20.25" customHeight="1">
      <c r="A382" s="108">
        <v>20</v>
      </c>
      <c r="B382" s="48" t="s">
        <v>410</v>
      </c>
      <c r="C382" s="139" t="s">
        <v>68</v>
      </c>
      <c r="D382" s="11"/>
      <c r="E382" s="11"/>
      <c r="F382" s="11"/>
      <c r="G382" s="6" t="s">
        <v>411</v>
      </c>
    </row>
    <row r="383" spans="1:7" ht="20.25" customHeight="1">
      <c r="A383" s="108">
        <v>21</v>
      </c>
      <c r="B383" s="140" t="s">
        <v>412</v>
      </c>
      <c r="C383" s="139" t="s">
        <v>68</v>
      </c>
      <c r="D383" s="111"/>
      <c r="E383" s="111"/>
      <c r="F383" s="111"/>
      <c r="G383" s="25" t="s">
        <v>413</v>
      </c>
    </row>
    <row r="384" spans="1:7" ht="20.25" customHeight="1">
      <c r="A384" s="108">
        <v>22</v>
      </c>
      <c r="B384" s="140" t="s">
        <v>414</v>
      </c>
      <c r="C384" s="139" t="s">
        <v>68</v>
      </c>
      <c r="D384" s="111"/>
      <c r="E384" s="111"/>
      <c r="F384" s="111"/>
      <c r="G384" s="25" t="s">
        <v>413</v>
      </c>
    </row>
    <row r="385" spans="1:7" ht="38.25" customHeight="1">
      <c r="A385" s="108">
        <v>23</v>
      </c>
      <c r="B385" s="169" t="s">
        <v>415</v>
      </c>
      <c r="C385" s="20" t="s">
        <v>3</v>
      </c>
      <c r="D385" s="111"/>
      <c r="E385" s="111"/>
      <c r="F385" s="111"/>
      <c r="G385" s="25" t="s">
        <v>416</v>
      </c>
    </row>
    <row r="386" spans="1:7" ht="21.75" customHeight="1">
      <c r="A386" s="108">
        <v>24</v>
      </c>
      <c r="B386" s="140" t="s">
        <v>417</v>
      </c>
      <c r="C386" s="20" t="s">
        <v>3</v>
      </c>
      <c r="D386" s="111"/>
      <c r="E386" s="111"/>
      <c r="F386" s="111"/>
      <c r="G386" s="25" t="s">
        <v>418</v>
      </c>
    </row>
    <row r="387" spans="1:7" ht="21.75" customHeight="1">
      <c r="A387" s="108">
        <v>25</v>
      </c>
      <c r="B387" s="140" t="s">
        <v>419</v>
      </c>
      <c r="C387" s="20" t="s">
        <v>3</v>
      </c>
      <c r="D387" s="111"/>
      <c r="E387" s="111"/>
      <c r="F387" s="111"/>
      <c r="G387" s="25" t="s">
        <v>420</v>
      </c>
    </row>
    <row r="388" spans="1:7" ht="21.75" customHeight="1">
      <c r="A388" s="108">
        <v>26</v>
      </c>
      <c r="B388" s="140" t="s">
        <v>421</v>
      </c>
      <c r="C388" s="20" t="s">
        <v>3</v>
      </c>
      <c r="D388" s="111"/>
      <c r="E388" s="111"/>
      <c r="F388" s="111"/>
      <c r="G388" s="25" t="s">
        <v>422</v>
      </c>
    </row>
    <row r="389" spans="1:7" ht="27" customHeight="1">
      <c r="A389" s="108">
        <v>27</v>
      </c>
      <c r="B389" s="140" t="s">
        <v>423</v>
      </c>
      <c r="C389" s="7" t="s">
        <v>3</v>
      </c>
      <c r="D389" s="111"/>
      <c r="E389" s="111"/>
      <c r="F389" s="111"/>
      <c r="G389" s="25" t="s">
        <v>424</v>
      </c>
    </row>
    <row r="390" spans="1:7" ht="22.5" customHeight="1">
      <c r="A390" s="108">
        <v>28</v>
      </c>
      <c r="B390" s="140" t="s">
        <v>425</v>
      </c>
      <c r="C390" s="110" t="s">
        <v>107</v>
      </c>
      <c r="D390" s="111"/>
      <c r="E390" s="111"/>
      <c r="F390" s="111"/>
      <c r="G390" s="25"/>
    </row>
    <row r="391" spans="1:7" ht="22.5" customHeight="1">
      <c r="A391" s="108">
        <v>29</v>
      </c>
      <c r="B391" s="140" t="s">
        <v>426</v>
      </c>
      <c r="C391" s="49" t="s">
        <v>68</v>
      </c>
      <c r="D391" s="111"/>
      <c r="E391" s="111"/>
      <c r="F391" s="111"/>
      <c r="G391" s="25" t="s">
        <v>111</v>
      </c>
    </row>
    <row r="392" spans="1:7" ht="25.5" customHeight="1">
      <c r="A392" s="108">
        <v>30</v>
      </c>
      <c r="B392" s="84" t="s">
        <v>190</v>
      </c>
      <c r="C392" s="49" t="s">
        <v>68</v>
      </c>
      <c r="D392" s="99"/>
      <c r="E392" s="99"/>
      <c r="F392" s="99"/>
      <c r="G392" s="145" t="s">
        <v>427</v>
      </c>
    </row>
    <row r="393" spans="1:7" ht="20.25" customHeight="1">
      <c r="A393" s="108">
        <v>31</v>
      </c>
      <c r="B393" s="84" t="s">
        <v>201</v>
      </c>
      <c r="C393" s="102" t="s">
        <v>198</v>
      </c>
      <c r="D393" s="99"/>
      <c r="E393" s="99"/>
      <c r="F393" s="99"/>
      <c r="G393" s="145" t="s">
        <v>202</v>
      </c>
    </row>
    <row r="394" spans="1:7" ht="20.25" customHeight="1">
      <c r="A394" s="108">
        <v>32</v>
      </c>
      <c r="B394" s="84" t="s">
        <v>428</v>
      </c>
      <c r="C394" s="49" t="s">
        <v>3</v>
      </c>
      <c r="D394" s="99"/>
      <c r="E394" s="99"/>
      <c r="F394" s="99"/>
      <c r="G394" s="145" t="s">
        <v>429</v>
      </c>
    </row>
    <row r="395" spans="1:7" ht="20.25" customHeight="1">
      <c r="A395" s="108">
        <v>33</v>
      </c>
      <c r="B395" s="84" t="s">
        <v>197</v>
      </c>
      <c r="C395" s="102" t="s">
        <v>198</v>
      </c>
      <c r="D395" s="99"/>
      <c r="E395" s="99"/>
      <c r="F395" s="99"/>
      <c r="G395" s="145" t="s">
        <v>199</v>
      </c>
    </row>
    <row r="396" spans="1:7" ht="20.25" customHeight="1">
      <c r="A396" s="108">
        <v>34</v>
      </c>
      <c r="B396" s="84" t="s">
        <v>430</v>
      </c>
      <c r="C396" s="102" t="s">
        <v>23</v>
      </c>
      <c r="D396" s="99"/>
      <c r="E396" s="99"/>
      <c r="F396" s="99"/>
      <c r="G396" s="25" t="s">
        <v>87</v>
      </c>
    </row>
    <row r="397" spans="1:7" ht="20.25" customHeight="1">
      <c r="A397" s="108">
        <v>35</v>
      </c>
      <c r="B397" s="140" t="s">
        <v>431</v>
      </c>
      <c r="C397" s="110" t="s">
        <v>23</v>
      </c>
      <c r="D397" s="111"/>
      <c r="E397" s="111"/>
      <c r="F397" s="111"/>
      <c r="G397" s="25" t="s">
        <v>87</v>
      </c>
    </row>
    <row r="398" spans="1:7" ht="20.25" customHeight="1">
      <c r="A398" s="108">
        <v>36</v>
      </c>
      <c r="B398" s="140" t="s">
        <v>432</v>
      </c>
      <c r="C398" s="49" t="s">
        <v>3</v>
      </c>
      <c r="D398" s="111"/>
      <c r="E398" s="111"/>
      <c r="F398" s="111"/>
      <c r="G398" s="25" t="s">
        <v>87</v>
      </c>
    </row>
    <row r="399" spans="1:7" ht="20.25" customHeight="1">
      <c r="A399" s="108">
        <v>37</v>
      </c>
      <c r="B399" s="69" t="s">
        <v>89</v>
      </c>
      <c r="C399" s="7" t="s">
        <v>11</v>
      </c>
      <c r="D399" s="26"/>
      <c r="E399" s="4"/>
      <c r="F399" s="26"/>
      <c r="G399" s="71" t="s">
        <v>345</v>
      </c>
    </row>
    <row r="400" spans="1:7" ht="20.25" customHeight="1">
      <c r="A400" s="108">
        <v>38</v>
      </c>
      <c r="B400" s="6" t="s">
        <v>40</v>
      </c>
      <c r="C400" s="126" t="s">
        <v>39</v>
      </c>
      <c r="D400" s="111"/>
      <c r="E400" s="111"/>
      <c r="F400" s="111"/>
      <c r="G400" s="109"/>
    </row>
    <row r="401" spans="1:7" ht="28.5" customHeight="1">
      <c r="A401" s="340" t="s">
        <v>496</v>
      </c>
      <c r="B401" s="341"/>
      <c r="C401" s="341"/>
      <c r="D401" s="341"/>
      <c r="E401" s="341"/>
      <c r="F401" s="341"/>
      <c r="G401" s="342"/>
    </row>
    <row r="402" spans="1:7" ht="27.75" customHeight="1">
      <c r="A402" s="172">
        <v>1</v>
      </c>
      <c r="B402" s="173" t="s">
        <v>497</v>
      </c>
      <c r="C402" s="174" t="s">
        <v>498</v>
      </c>
      <c r="D402" s="175">
        <v>370</v>
      </c>
      <c r="E402" s="176"/>
      <c r="F402" s="177"/>
      <c r="G402" s="178" t="s">
        <v>499</v>
      </c>
    </row>
    <row r="403" spans="1:7" ht="27.75" customHeight="1">
      <c r="A403" s="172">
        <v>2</v>
      </c>
      <c r="B403" s="173" t="s">
        <v>500</v>
      </c>
      <c r="C403" s="172" t="s">
        <v>501</v>
      </c>
      <c r="D403" s="175">
        <v>120</v>
      </c>
      <c r="E403" s="176"/>
      <c r="F403" s="177"/>
      <c r="G403" s="178" t="s">
        <v>502</v>
      </c>
    </row>
    <row r="404" spans="1:7" ht="63" customHeight="1">
      <c r="A404" s="172">
        <v>3</v>
      </c>
      <c r="B404" s="179" t="s">
        <v>503</v>
      </c>
      <c r="C404" s="174" t="s">
        <v>3</v>
      </c>
      <c r="D404" s="175">
        <v>1200</v>
      </c>
      <c r="E404" s="176"/>
      <c r="F404" s="177"/>
      <c r="G404" s="187" t="s">
        <v>547</v>
      </c>
    </row>
    <row r="405" spans="1:7" ht="50.25" customHeight="1">
      <c r="A405" s="172">
        <v>4</v>
      </c>
      <c r="B405" s="180" t="s">
        <v>504</v>
      </c>
      <c r="C405" s="174" t="s">
        <v>3</v>
      </c>
      <c r="D405" s="175">
        <v>650</v>
      </c>
      <c r="E405" s="176"/>
      <c r="F405" s="177"/>
      <c r="G405" s="187" t="s">
        <v>548</v>
      </c>
    </row>
    <row r="406" spans="1:7" ht="60.75" customHeight="1">
      <c r="A406" s="172">
        <v>5</v>
      </c>
      <c r="B406" s="180" t="s">
        <v>505</v>
      </c>
      <c r="C406" s="174" t="s">
        <v>3</v>
      </c>
      <c r="D406" s="175">
        <v>300</v>
      </c>
      <c r="E406" s="176"/>
      <c r="F406" s="177"/>
      <c r="G406" s="178" t="s">
        <v>506</v>
      </c>
    </row>
    <row r="407" spans="1:7" ht="61.5" customHeight="1">
      <c r="A407" s="172">
        <v>6</v>
      </c>
      <c r="B407" s="180" t="s">
        <v>507</v>
      </c>
      <c r="C407" s="174" t="s">
        <v>3</v>
      </c>
      <c r="D407" s="175">
        <v>2000</v>
      </c>
      <c r="E407" s="176"/>
      <c r="F407" s="177"/>
      <c r="G407" s="178" t="s">
        <v>506</v>
      </c>
    </row>
    <row r="408" spans="1:7" ht="27" customHeight="1">
      <c r="A408" s="172">
        <v>7</v>
      </c>
      <c r="B408" s="173" t="s">
        <v>508</v>
      </c>
      <c r="C408" s="174" t="s">
        <v>3</v>
      </c>
      <c r="D408" s="175">
        <v>200</v>
      </c>
      <c r="E408" s="176"/>
      <c r="F408" s="177"/>
      <c r="G408" s="178"/>
    </row>
    <row r="409" spans="1:7" ht="27" customHeight="1">
      <c r="A409" s="172">
        <v>8</v>
      </c>
      <c r="B409" s="173" t="s">
        <v>509</v>
      </c>
      <c r="C409" s="174" t="s">
        <v>3</v>
      </c>
      <c r="D409" s="175">
        <v>200</v>
      </c>
      <c r="E409" s="176"/>
      <c r="F409" s="177"/>
      <c r="G409" s="187" t="s">
        <v>549</v>
      </c>
    </row>
    <row r="410" spans="1:7" ht="27" customHeight="1">
      <c r="A410" s="172">
        <v>9</v>
      </c>
      <c r="B410" s="173" t="s">
        <v>510</v>
      </c>
      <c r="C410" s="174" t="s">
        <v>3</v>
      </c>
      <c r="D410" s="175">
        <v>30</v>
      </c>
      <c r="E410" s="176"/>
      <c r="F410" s="177"/>
      <c r="G410" s="178"/>
    </row>
    <row r="411" spans="1:7" ht="27" customHeight="1">
      <c r="A411" s="172">
        <v>10</v>
      </c>
      <c r="B411" s="173" t="s">
        <v>511</v>
      </c>
      <c r="C411" s="174" t="s">
        <v>3</v>
      </c>
      <c r="D411" s="175">
        <v>30</v>
      </c>
      <c r="E411" s="176"/>
      <c r="F411" s="177"/>
      <c r="G411" s="178" t="s">
        <v>512</v>
      </c>
    </row>
    <row r="412" spans="1:7" ht="27" customHeight="1">
      <c r="A412" s="172">
        <v>11</v>
      </c>
      <c r="B412" s="173" t="s">
        <v>513</v>
      </c>
      <c r="C412" s="174" t="s">
        <v>498</v>
      </c>
      <c r="D412" s="175">
        <v>150</v>
      </c>
      <c r="E412" s="176"/>
      <c r="F412" s="177"/>
      <c r="G412" s="178" t="s">
        <v>514</v>
      </c>
    </row>
    <row r="413" spans="1:7" ht="87" customHeight="1">
      <c r="A413" s="172">
        <v>12</v>
      </c>
      <c r="B413" s="173" t="s">
        <v>515</v>
      </c>
      <c r="C413" s="172" t="s">
        <v>516</v>
      </c>
      <c r="D413" s="175">
        <v>194</v>
      </c>
      <c r="E413" s="181"/>
      <c r="F413" s="177"/>
      <c r="G413" s="178" t="s">
        <v>517</v>
      </c>
    </row>
    <row r="414" spans="1:7" ht="37.5" customHeight="1">
      <c r="A414" s="172">
        <v>13</v>
      </c>
      <c r="B414" s="173" t="s">
        <v>518</v>
      </c>
      <c r="C414" s="174" t="s">
        <v>498</v>
      </c>
      <c r="D414" s="175">
        <v>140</v>
      </c>
      <c r="E414" s="176"/>
      <c r="F414" s="177"/>
      <c r="G414" s="178" t="s">
        <v>519</v>
      </c>
    </row>
    <row r="415" spans="1:7" ht="27" customHeight="1">
      <c r="A415" s="172">
        <v>14</v>
      </c>
      <c r="B415" s="173" t="s">
        <v>550</v>
      </c>
      <c r="C415" s="174" t="s">
        <v>3</v>
      </c>
      <c r="D415" s="175">
        <v>2</v>
      </c>
      <c r="E415" s="176"/>
      <c r="F415" s="177"/>
      <c r="G415" s="178" t="s">
        <v>520</v>
      </c>
    </row>
    <row r="416" spans="1:7" ht="27" customHeight="1">
      <c r="A416" s="172">
        <v>15</v>
      </c>
      <c r="B416" s="173" t="s">
        <v>521</v>
      </c>
      <c r="C416" s="174" t="s">
        <v>3</v>
      </c>
      <c r="D416" s="175">
        <v>2</v>
      </c>
      <c r="E416" s="176"/>
      <c r="F416" s="177"/>
      <c r="G416" s="178" t="s">
        <v>522</v>
      </c>
    </row>
    <row r="417" spans="1:7" ht="37.5" customHeight="1">
      <c r="A417" s="172">
        <v>16</v>
      </c>
      <c r="B417" s="173" t="s">
        <v>523</v>
      </c>
      <c r="C417" s="172" t="s">
        <v>524</v>
      </c>
      <c r="D417" s="175">
        <v>20</v>
      </c>
      <c r="E417" s="176"/>
      <c r="F417" s="177"/>
      <c r="G417" s="178" t="s">
        <v>525</v>
      </c>
    </row>
    <row r="418" spans="1:7" ht="27.75" customHeight="1">
      <c r="A418" s="172">
        <v>17</v>
      </c>
      <c r="B418" s="173" t="s">
        <v>526</v>
      </c>
      <c r="C418" s="172" t="s">
        <v>527</v>
      </c>
      <c r="D418" s="175">
        <v>13</v>
      </c>
      <c r="E418" s="176"/>
      <c r="F418" s="177"/>
      <c r="G418" s="178"/>
    </row>
    <row r="419" spans="1:7" ht="30" customHeight="1">
      <c r="A419" s="172">
        <v>18</v>
      </c>
      <c r="B419" s="173" t="s">
        <v>528</v>
      </c>
      <c r="C419" s="174" t="s">
        <v>3</v>
      </c>
      <c r="D419" s="175">
        <v>86</v>
      </c>
      <c r="E419" s="176"/>
      <c r="F419" s="177"/>
      <c r="G419" s="178" t="s">
        <v>529</v>
      </c>
    </row>
    <row r="420" spans="1:7" ht="20.25" customHeight="1">
      <c r="A420" s="172">
        <v>19</v>
      </c>
      <c r="B420" s="173" t="s">
        <v>530</v>
      </c>
      <c r="C420" s="172" t="s">
        <v>524</v>
      </c>
      <c r="D420" s="175">
        <v>120</v>
      </c>
      <c r="E420" s="176"/>
      <c r="F420" s="177"/>
      <c r="G420" s="178" t="s">
        <v>531</v>
      </c>
    </row>
    <row r="421" spans="1:7" ht="39" customHeight="1">
      <c r="A421" s="172">
        <v>20</v>
      </c>
      <c r="B421" s="173" t="s">
        <v>532</v>
      </c>
      <c r="C421" s="174" t="s">
        <v>498</v>
      </c>
      <c r="D421" s="175">
        <v>480</v>
      </c>
      <c r="E421" s="176"/>
      <c r="F421" s="177"/>
      <c r="G421" s="178" t="s">
        <v>533</v>
      </c>
    </row>
    <row r="422" spans="1:7" ht="20.25" customHeight="1">
      <c r="A422" s="172">
        <v>21</v>
      </c>
      <c r="B422" s="173" t="s">
        <v>534</v>
      </c>
      <c r="C422" s="174" t="s">
        <v>498</v>
      </c>
      <c r="D422" s="175">
        <v>180</v>
      </c>
      <c r="E422" s="176"/>
      <c r="F422" s="177"/>
      <c r="G422" s="178" t="s">
        <v>535</v>
      </c>
    </row>
    <row r="423" spans="1:7" ht="20.25" customHeight="1">
      <c r="A423" s="172">
        <v>22</v>
      </c>
      <c r="B423" s="173" t="s">
        <v>536</v>
      </c>
      <c r="C423" s="172" t="s">
        <v>524</v>
      </c>
      <c r="D423" s="175">
        <v>1</v>
      </c>
      <c r="E423" s="176"/>
      <c r="F423" s="177"/>
      <c r="G423" s="178" t="s">
        <v>537</v>
      </c>
    </row>
    <row r="424" spans="1:7" ht="20.25" customHeight="1">
      <c r="A424" s="172">
        <v>23</v>
      </c>
      <c r="B424" s="173" t="s">
        <v>538</v>
      </c>
      <c r="C424" s="182" t="s">
        <v>524</v>
      </c>
      <c r="D424" s="175">
        <v>1</v>
      </c>
      <c r="E424" s="176"/>
      <c r="F424" s="177"/>
      <c r="G424" s="178" t="s">
        <v>537</v>
      </c>
    </row>
    <row r="425" spans="1:7" ht="27" customHeight="1">
      <c r="A425" s="172">
        <v>24</v>
      </c>
      <c r="B425" s="183" t="s">
        <v>539</v>
      </c>
      <c r="C425" s="184" t="s">
        <v>540</v>
      </c>
      <c r="D425" s="175">
        <v>50</v>
      </c>
      <c r="E425" s="176"/>
      <c r="F425" s="177"/>
      <c r="G425" s="178" t="s">
        <v>541</v>
      </c>
    </row>
    <row r="426" spans="1:7" ht="39" customHeight="1">
      <c r="A426" s="172">
        <v>25</v>
      </c>
      <c r="B426" s="183" t="s">
        <v>542</v>
      </c>
      <c r="C426" s="184" t="s">
        <v>540</v>
      </c>
      <c r="D426" s="183">
        <v>100</v>
      </c>
      <c r="E426" s="185"/>
      <c r="F426" s="177"/>
      <c r="G426" s="170" t="s">
        <v>543</v>
      </c>
    </row>
    <row r="427" spans="1:7" ht="20.25" customHeight="1">
      <c r="A427" s="172">
        <v>26</v>
      </c>
      <c r="B427" s="183" t="s">
        <v>544</v>
      </c>
      <c r="C427" s="186" t="s">
        <v>545</v>
      </c>
      <c r="D427" s="183">
        <v>12</v>
      </c>
      <c r="E427" s="185"/>
      <c r="F427" s="177"/>
      <c r="G427" s="171"/>
    </row>
    <row r="428" spans="1:7" ht="20.25" customHeight="1">
      <c r="A428" s="172">
        <v>27</v>
      </c>
      <c r="B428" s="183" t="s">
        <v>546</v>
      </c>
      <c r="C428" s="186" t="s">
        <v>545</v>
      </c>
      <c r="D428" s="183">
        <v>12</v>
      </c>
      <c r="E428" s="185"/>
      <c r="F428" s="177"/>
      <c r="G428" s="171"/>
    </row>
    <row r="429" spans="1:7" ht="27" customHeight="1">
      <c r="A429" s="343" t="s">
        <v>551</v>
      </c>
      <c r="B429" s="344"/>
      <c r="C429" s="344"/>
      <c r="D429" s="344"/>
      <c r="E429" s="344"/>
      <c r="F429" s="344"/>
      <c r="G429" s="345"/>
    </row>
    <row r="430" spans="1:7" ht="21" customHeight="1">
      <c r="A430" s="188">
        <v>1</v>
      </c>
      <c r="B430" s="189" t="s">
        <v>552</v>
      </c>
      <c r="C430" s="174" t="s">
        <v>553</v>
      </c>
      <c r="D430" s="190">
        <v>885</v>
      </c>
      <c r="E430" s="191"/>
      <c r="F430" s="177"/>
      <c r="G430" s="178" t="s">
        <v>554</v>
      </c>
    </row>
    <row r="431" spans="1:7" ht="21" customHeight="1">
      <c r="A431" s="188">
        <v>2</v>
      </c>
      <c r="B431" s="189" t="s">
        <v>555</v>
      </c>
      <c r="C431" s="174" t="s">
        <v>498</v>
      </c>
      <c r="D431" s="190">
        <v>230</v>
      </c>
      <c r="E431" s="191"/>
      <c r="F431" s="177"/>
      <c r="G431" s="178" t="s">
        <v>556</v>
      </c>
    </row>
    <row r="432" spans="1:7" ht="51" customHeight="1">
      <c r="A432" s="188">
        <v>3</v>
      </c>
      <c r="B432" s="192" t="s">
        <v>557</v>
      </c>
      <c r="C432" s="193" t="s">
        <v>524</v>
      </c>
      <c r="D432" s="190">
        <v>12</v>
      </c>
      <c r="E432" s="191"/>
      <c r="F432" s="177"/>
      <c r="G432" s="178" t="s">
        <v>558</v>
      </c>
    </row>
    <row r="433" spans="1:7" ht="21" customHeight="1">
      <c r="A433" s="188">
        <v>4</v>
      </c>
      <c r="B433" s="192" t="s">
        <v>559</v>
      </c>
      <c r="C433" s="193" t="s">
        <v>524</v>
      </c>
      <c r="D433" s="190">
        <v>6</v>
      </c>
      <c r="E433" s="191"/>
      <c r="F433" s="177"/>
      <c r="G433" s="178" t="s">
        <v>560</v>
      </c>
    </row>
    <row r="434" spans="1:7" ht="27.75" customHeight="1">
      <c r="A434" s="188">
        <v>5</v>
      </c>
      <c r="B434" s="192" t="s">
        <v>561</v>
      </c>
      <c r="C434" s="174" t="s">
        <v>498</v>
      </c>
      <c r="D434" s="190">
        <v>230</v>
      </c>
      <c r="E434" s="191"/>
      <c r="F434" s="177"/>
      <c r="G434" s="178" t="s">
        <v>562</v>
      </c>
    </row>
    <row r="435" spans="1:7" ht="21" customHeight="1">
      <c r="A435" s="188"/>
      <c r="B435" s="192" t="s">
        <v>563</v>
      </c>
      <c r="C435" s="174" t="s">
        <v>498</v>
      </c>
      <c r="D435" s="190">
        <v>50</v>
      </c>
      <c r="E435" s="191"/>
      <c r="F435" s="177"/>
      <c r="G435" s="178" t="s">
        <v>564</v>
      </c>
    </row>
    <row r="436" spans="1:7" ht="27.75" customHeight="1">
      <c r="A436" s="188">
        <v>6</v>
      </c>
      <c r="B436" s="192" t="s">
        <v>565</v>
      </c>
      <c r="C436" s="174" t="s">
        <v>498</v>
      </c>
      <c r="D436" s="190">
        <v>695</v>
      </c>
      <c r="E436" s="191"/>
      <c r="F436" s="177"/>
      <c r="G436" s="178" t="s">
        <v>566</v>
      </c>
    </row>
    <row r="437" spans="1:7" ht="21" customHeight="1">
      <c r="A437" s="188">
        <v>7</v>
      </c>
      <c r="B437" s="192" t="s">
        <v>567</v>
      </c>
      <c r="C437" s="174" t="s">
        <v>553</v>
      </c>
      <c r="D437" s="190">
        <v>885</v>
      </c>
      <c r="E437" s="191"/>
      <c r="F437" s="177"/>
      <c r="G437" s="178" t="s">
        <v>568</v>
      </c>
    </row>
    <row r="438" spans="1:7" ht="39.75" customHeight="1">
      <c r="A438" s="188">
        <v>8</v>
      </c>
      <c r="B438" s="192" t="s">
        <v>569</v>
      </c>
      <c r="C438" s="174" t="s">
        <v>553</v>
      </c>
      <c r="D438" s="190">
        <v>885</v>
      </c>
      <c r="E438" s="191"/>
      <c r="F438" s="177"/>
      <c r="G438" s="178" t="s">
        <v>570</v>
      </c>
    </row>
    <row r="439" spans="1:7" ht="21" customHeight="1">
      <c r="A439" s="188">
        <v>9</v>
      </c>
      <c r="B439" s="192" t="s">
        <v>546</v>
      </c>
      <c r="C439" s="174" t="s">
        <v>545</v>
      </c>
      <c r="D439" s="190">
        <v>133</v>
      </c>
      <c r="E439" s="191"/>
      <c r="F439" s="177"/>
      <c r="G439" s="178"/>
    </row>
    <row r="440" spans="1:7" ht="32.25" customHeight="1">
      <c r="A440" s="340" t="s">
        <v>571</v>
      </c>
      <c r="B440" s="341"/>
      <c r="C440" s="341"/>
      <c r="D440" s="341"/>
      <c r="E440" s="341"/>
      <c r="F440" s="341"/>
      <c r="G440" s="342"/>
    </row>
    <row r="441" spans="1:7" ht="27.75" customHeight="1">
      <c r="A441" s="188">
        <v>1</v>
      </c>
      <c r="B441" s="194" t="s">
        <v>572</v>
      </c>
      <c r="C441" s="195" t="s">
        <v>68</v>
      </c>
      <c r="D441" s="191">
        <v>50</v>
      </c>
      <c r="E441" s="193"/>
      <c r="F441" s="196"/>
      <c r="G441" s="187" t="s">
        <v>573</v>
      </c>
    </row>
    <row r="442" spans="1:7" ht="21" customHeight="1">
      <c r="A442" s="188">
        <v>2</v>
      </c>
      <c r="B442" s="194" t="s">
        <v>574</v>
      </c>
      <c r="C442" s="195" t="s">
        <v>68</v>
      </c>
      <c r="D442" s="191">
        <v>2</v>
      </c>
      <c r="E442" s="193"/>
      <c r="F442" s="196"/>
      <c r="G442" s="187" t="s">
        <v>575</v>
      </c>
    </row>
    <row r="443" spans="1:7" ht="20.25" customHeight="1">
      <c r="A443" s="188">
        <v>3</v>
      </c>
      <c r="B443" s="194" t="s">
        <v>576</v>
      </c>
      <c r="C443" s="195" t="s">
        <v>68</v>
      </c>
      <c r="D443" s="191">
        <v>2</v>
      </c>
      <c r="E443" s="193"/>
      <c r="F443" s="196"/>
      <c r="G443" s="187" t="s">
        <v>577</v>
      </c>
    </row>
    <row r="444" spans="1:7" ht="27" customHeight="1">
      <c r="A444" s="188">
        <v>4</v>
      </c>
      <c r="B444" s="194" t="s">
        <v>578</v>
      </c>
      <c r="C444" s="195" t="s">
        <v>68</v>
      </c>
      <c r="D444" s="191">
        <v>15</v>
      </c>
      <c r="E444" s="193"/>
      <c r="F444" s="196"/>
      <c r="G444" s="187" t="s">
        <v>579</v>
      </c>
    </row>
    <row r="445" spans="1:7" ht="20.25" customHeight="1">
      <c r="A445" s="188">
        <v>5</v>
      </c>
      <c r="B445" s="197" t="s">
        <v>580</v>
      </c>
      <c r="C445" s="195" t="s">
        <v>68</v>
      </c>
      <c r="D445" s="198">
        <v>100</v>
      </c>
      <c r="E445" s="199"/>
      <c r="F445" s="199"/>
      <c r="G445" s="200" t="s">
        <v>581</v>
      </c>
    </row>
    <row r="446" spans="1:7" ht="27" customHeight="1">
      <c r="A446" s="188">
        <v>6</v>
      </c>
      <c r="B446" s="201" t="s">
        <v>582</v>
      </c>
      <c r="C446" s="202" t="s">
        <v>524</v>
      </c>
      <c r="D446" s="203">
        <v>8</v>
      </c>
      <c r="E446" s="203"/>
      <c r="F446" s="204"/>
      <c r="G446" s="205" t="s">
        <v>583</v>
      </c>
    </row>
    <row r="447" spans="1:7" ht="28.5" customHeight="1">
      <c r="A447" s="353" t="s">
        <v>693</v>
      </c>
      <c r="B447" s="354"/>
      <c r="C447" s="354"/>
      <c r="D447" s="354"/>
      <c r="E447" s="354"/>
      <c r="F447" s="354"/>
      <c r="G447" s="355"/>
    </row>
    <row r="448" spans="1:7" ht="23.25" customHeight="1">
      <c r="A448" s="364" t="s">
        <v>694</v>
      </c>
      <c r="B448" s="365"/>
      <c r="C448" s="365"/>
      <c r="D448" s="365"/>
      <c r="E448" s="365"/>
      <c r="F448" s="365"/>
      <c r="G448" s="366"/>
    </row>
    <row r="449" spans="1:7" ht="27" customHeight="1">
      <c r="A449" s="207">
        <v>1</v>
      </c>
      <c r="B449" s="208" t="s">
        <v>699</v>
      </c>
      <c r="C449" s="207" t="s">
        <v>601</v>
      </c>
      <c r="D449" s="209">
        <v>12</v>
      </c>
      <c r="E449" s="210"/>
      <c r="F449" s="211"/>
      <c r="G449" s="212" t="s">
        <v>602</v>
      </c>
    </row>
    <row r="450" spans="1:7" ht="21" customHeight="1">
      <c r="A450" s="207">
        <v>2</v>
      </c>
      <c r="B450" s="208" t="s">
        <v>603</v>
      </c>
      <c r="C450" s="213" t="s">
        <v>3</v>
      </c>
      <c r="D450" s="209">
        <v>9</v>
      </c>
      <c r="E450" s="210"/>
      <c r="F450" s="211"/>
      <c r="G450" s="212" t="s">
        <v>604</v>
      </c>
    </row>
    <row r="451" spans="1:7" ht="21" customHeight="1">
      <c r="A451" s="207">
        <v>3</v>
      </c>
      <c r="B451" s="214" t="s">
        <v>605</v>
      </c>
      <c r="C451" s="213" t="s">
        <v>3</v>
      </c>
      <c r="D451" s="215">
        <v>12</v>
      </c>
      <c r="E451" s="210"/>
      <c r="F451" s="211"/>
      <c r="G451" s="212"/>
    </row>
    <row r="452" spans="1:7" ht="21" customHeight="1">
      <c r="A452" s="207">
        <v>4</v>
      </c>
      <c r="B452" s="214" t="s">
        <v>606</v>
      </c>
      <c r="C452" s="213" t="s">
        <v>68</v>
      </c>
      <c r="D452" s="215">
        <v>180</v>
      </c>
      <c r="E452" s="210"/>
      <c r="F452" s="211"/>
      <c r="G452" s="212" t="s">
        <v>607</v>
      </c>
    </row>
    <row r="453" spans="1:7" ht="21" customHeight="1">
      <c r="A453" s="207">
        <v>5</v>
      </c>
      <c r="B453" s="208" t="s">
        <v>608</v>
      </c>
      <c r="C453" s="213" t="s">
        <v>3</v>
      </c>
      <c r="D453" s="209">
        <v>9</v>
      </c>
      <c r="E453" s="210"/>
      <c r="F453" s="211"/>
      <c r="G453" s="212" t="s">
        <v>609</v>
      </c>
    </row>
    <row r="454" spans="1:7" ht="21" customHeight="1">
      <c r="A454" s="207">
        <v>6</v>
      </c>
      <c r="B454" s="208" t="s">
        <v>610</v>
      </c>
      <c r="C454" s="213" t="s">
        <v>3</v>
      </c>
      <c r="D454" s="209">
        <v>18</v>
      </c>
      <c r="E454" s="210"/>
      <c r="F454" s="211"/>
      <c r="G454" s="212" t="s">
        <v>611</v>
      </c>
    </row>
    <row r="455" spans="1:7" ht="21" customHeight="1">
      <c r="A455" s="207">
        <v>7</v>
      </c>
      <c r="B455" s="208" t="s">
        <v>612</v>
      </c>
      <c r="C455" s="213" t="s">
        <v>3</v>
      </c>
      <c r="D455" s="209">
        <v>12</v>
      </c>
      <c r="E455" s="210"/>
      <c r="F455" s="211"/>
      <c r="G455" s="212" t="s">
        <v>613</v>
      </c>
    </row>
    <row r="456" spans="1:7" ht="48.75" customHeight="1">
      <c r="A456" s="207">
        <v>8</v>
      </c>
      <c r="B456" s="208" t="s">
        <v>614</v>
      </c>
      <c r="C456" s="207" t="s">
        <v>198</v>
      </c>
      <c r="D456" s="209">
        <v>48</v>
      </c>
      <c r="E456" s="210"/>
      <c r="F456" s="211"/>
      <c r="G456" s="212" t="s">
        <v>615</v>
      </c>
    </row>
    <row r="457" spans="1:7" ht="49.5" customHeight="1">
      <c r="A457" s="207">
        <v>9</v>
      </c>
      <c r="B457" s="214" t="s">
        <v>616</v>
      </c>
      <c r="C457" s="213" t="s">
        <v>3</v>
      </c>
      <c r="D457" s="215">
        <v>480</v>
      </c>
      <c r="E457" s="210"/>
      <c r="F457" s="211"/>
      <c r="G457" s="212" t="s">
        <v>617</v>
      </c>
    </row>
    <row r="458" spans="1:7" ht="37.5" customHeight="1">
      <c r="A458" s="207">
        <v>10</v>
      </c>
      <c r="B458" s="208" t="s">
        <v>618</v>
      </c>
      <c r="C458" s="213" t="s">
        <v>68</v>
      </c>
      <c r="D458" s="209">
        <v>20</v>
      </c>
      <c r="E458" s="210"/>
      <c r="F458" s="211"/>
      <c r="G458" s="216" t="s">
        <v>619</v>
      </c>
    </row>
    <row r="459" spans="1:7" ht="21.75" customHeight="1">
      <c r="A459" s="207">
        <v>11</v>
      </c>
      <c r="B459" s="208" t="s">
        <v>620</v>
      </c>
      <c r="C459" s="213" t="s">
        <v>3</v>
      </c>
      <c r="D459" s="215">
        <v>12</v>
      </c>
      <c r="E459" s="210"/>
      <c r="F459" s="211"/>
      <c r="G459" s="212" t="s">
        <v>621</v>
      </c>
    </row>
    <row r="460" spans="1:7" ht="21.75" customHeight="1">
      <c r="A460" s="207">
        <v>12</v>
      </c>
      <c r="B460" s="216" t="s">
        <v>622</v>
      </c>
      <c r="C460" s="213" t="s">
        <v>3</v>
      </c>
      <c r="D460" s="215">
        <v>21</v>
      </c>
      <c r="E460" s="210"/>
      <c r="F460" s="211"/>
      <c r="G460" s="212" t="s">
        <v>623</v>
      </c>
    </row>
    <row r="461" spans="1:7" ht="38.25" customHeight="1">
      <c r="A461" s="207">
        <v>13</v>
      </c>
      <c r="B461" s="214" t="s">
        <v>200</v>
      </c>
      <c r="C461" s="207" t="s">
        <v>198</v>
      </c>
      <c r="D461" s="209">
        <v>30</v>
      </c>
      <c r="E461" s="210"/>
      <c r="F461" s="211"/>
      <c r="G461" s="212" t="s">
        <v>624</v>
      </c>
    </row>
    <row r="462" spans="1:7" ht="25.5" customHeight="1">
      <c r="A462" s="207">
        <v>14</v>
      </c>
      <c r="B462" s="208" t="s">
        <v>625</v>
      </c>
      <c r="C462" s="213" t="s">
        <v>68</v>
      </c>
      <c r="D462" s="215">
        <v>44.1</v>
      </c>
      <c r="E462" s="210"/>
      <c r="F462" s="211"/>
      <c r="G462" s="212" t="s">
        <v>626</v>
      </c>
    </row>
    <row r="463" spans="1:7" ht="25.5" customHeight="1">
      <c r="A463" s="207">
        <v>15</v>
      </c>
      <c r="B463" s="208" t="s">
        <v>627</v>
      </c>
      <c r="C463" s="213" t="s">
        <v>68</v>
      </c>
      <c r="D463" s="215">
        <v>19.8</v>
      </c>
      <c r="E463" s="210"/>
      <c r="F463" s="211"/>
      <c r="G463" s="212" t="s">
        <v>628</v>
      </c>
    </row>
    <row r="464" spans="1:7" ht="25.5" customHeight="1">
      <c r="A464" s="207">
        <v>16</v>
      </c>
      <c r="B464" s="214" t="s">
        <v>629</v>
      </c>
      <c r="C464" s="213" t="s">
        <v>68</v>
      </c>
      <c r="D464" s="215">
        <v>180</v>
      </c>
      <c r="E464" s="210"/>
      <c r="F464" s="211"/>
      <c r="G464" s="212" t="s">
        <v>630</v>
      </c>
    </row>
    <row r="465" spans="1:7" ht="22.5" customHeight="1">
      <c r="A465" s="207">
        <v>17</v>
      </c>
      <c r="B465" s="208" t="s">
        <v>631</v>
      </c>
      <c r="C465" s="213" t="s">
        <v>3</v>
      </c>
      <c r="D465" s="215">
        <v>134.4</v>
      </c>
      <c r="E465" s="210"/>
      <c r="F465" s="211"/>
      <c r="G465" s="212" t="s">
        <v>632</v>
      </c>
    </row>
    <row r="466" spans="1:7" ht="38.25" customHeight="1">
      <c r="A466" s="207">
        <v>18</v>
      </c>
      <c r="B466" s="208" t="s">
        <v>633</v>
      </c>
      <c r="C466" s="207" t="s">
        <v>198</v>
      </c>
      <c r="D466" s="209">
        <v>30</v>
      </c>
      <c r="E466" s="210"/>
      <c r="F466" s="211"/>
      <c r="G466" s="212" t="s">
        <v>634</v>
      </c>
    </row>
    <row r="467" spans="1:7" ht="27" customHeight="1">
      <c r="A467" s="207">
        <v>19</v>
      </c>
      <c r="B467" s="208" t="s">
        <v>635</v>
      </c>
      <c r="C467" s="213" t="s">
        <v>3</v>
      </c>
      <c r="D467" s="215">
        <v>9</v>
      </c>
      <c r="E467" s="210"/>
      <c r="F467" s="211"/>
      <c r="G467" s="212" t="s">
        <v>636</v>
      </c>
    </row>
    <row r="468" spans="1:7" ht="29.25" customHeight="1">
      <c r="A468" s="207">
        <v>20</v>
      </c>
      <c r="B468" s="208" t="s">
        <v>695</v>
      </c>
      <c r="C468" s="207" t="s">
        <v>296</v>
      </c>
      <c r="D468" s="209">
        <v>6</v>
      </c>
      <c r="E468" s="210"/>
      <c r="F468" s="211"/>
      <c r="G468" s="212" t="s">
        <v>637</v>
      </c>
    </row>
    <row r="469" spans="1:7" ht="23.25" customHeight="1">
      <c r="A469" s="207">
        <v>21</v>
      </c>
      <c r="B469" s="208" t="s">
        <v>638</v>
      </c>
      <c r="C469" s="213" t="s">
        <v>68</v>
      </c>
      <c r="D469" s="215">
        <v>27</v>
      </c>
      <c r="E469" s="210"/>
      <c r="F469" s="211"/>
      <c r="G469" s="212" t="s">
        <v>639</v>
      </c>
    </row>
    <row r="470" spans="1:7" ht="26.25" customHeight="1">
      <c r="A470" s="207">
        <v>22</v>
      </c>
      <c r="B470" s="208" t="s">
        <v>640</v>
      </c>
      <c r="C470" s="213" t="s">
        <v>68</v>
      </c>
      <c r="D470" s="215">
        <v>27</v>
      </c>
      <c r="E470" s="210"/>
      <c r="F470" s="211"/>
      <c r="G470" s="212" t="s">
        <v>641</v>
      </c>
    </row>
    <row r="471" spans="1:7" ht="26.25" customHeight="1">
      <c r="A471" s="207">
        <v>23</v>
      </c>
      <c r="B471" s="208" t="s">
        <v>642</v>
      </c>
      <c r="C471" s="213" t="s">
        <v>3</v>
      </c>
      <c r="D471" s="215">
        <v>24</v>
      </c>
      <c r="E471" s="210"/>
      <c r="F471" s="211"/>
      <c r="G471" s="212" t="s">
        <v>643</v>
      </c>
    </row>
    <row r="472" spans="1:7" ht="27" customHeight="1">
      <c r="A472" s="207">
        <v>24</v>
      </c>
      <c r="B472" s="208" t="s">
        <v>644</v>
      </c>
      <c r="C472" s="213" t="s">
        <v>68</v>
      </c>
      <c r="D472" s="215">
        <v>60</v>
      </c>
      <c r="E472" s="210"/>
      <c r="F472" s="211"/>
      <c r="G472" s="212" t="s">
        <v>696</v>
      </c>
    </row>
    <row r="473" spans="1:7" ht="25.5" customHeight="1">
      <c r="A473" s="207">
        <v>25</v>
      </c>
      <c r="B473" s="208" t="s">
        <v>645</v>
      </c>
      <c r="C473" s="213" t="s">
        <v>68</v>
      </c>
      <c r="D473" s="215">
        <v>12</v>
      </c>
      <c r="E473" s="210"/>
      <c r="F473" s="211"/>
      <c r="G473" s="212" t="s">
        <v>646</v>
      </c>
    </row>
    <row r="474" spans="1:7" ht="38.25" customHeight="1">
      <c r="A474" s="207">
        <v>26</v>
      </c>
      <c r="B474" s="208" t="s">
        <v>647</v>
      </c>
      <c r="C474" s="213" t="s">
        <v>68</v>
      </c>
      <c r="D474" s="215">
        <v>29.5</v>
      </c>
      <c r="E474" s="210"/>
      <c r="F474" s="211"/>
      <c r="G474" s="212" t="s">
        <v>648</v>
      </c>
    </row>
    <row r="475" spans="1:7" ht="26.25" customHeight="1">
      <c r="A475" s="207">
        <v>27</v>
      </c>
      <c r="B475" s="231" t="s">
        <v>177</v>
      </c>
      <c r="C475" s="218" t="s">
        <v>3</v>
      </c>
      <c r="D475" s="219">
        <v>222</v>
      </c>
      <c r="E475" s="220"/>
      <c r="F475" s="211"/>
      <c r="G475" s="217" t="s">
        <v>649</v>
      </c>
    </row>
    <row r="476" spans="1:7" ht="30" customHeight="1">
      <c r="A476" s="207">
        <v>28</v>
      </c>
      <c r="B476" s="217" t="s">
        <v>650</v>
      </c>
      <c r="C476" s="221" t="s">
        <v>651</v>
      </c>
      <c r="D476" s="219">
        <v>24</v>
      </c>
      <c r="E476" s="220"/>
      <c r="F476" s="211"/>
      <c r="G476" s="217" t="s">
        <v>652</v>
      </c>
    </row>
    <row r="477" spans="1:7" ht="36" customHeight="1">
      <c r="A477" s="207">
        <v>29</v>
      </c>
      <c r="B477" s="217" t="s">
        <v>653</v>
      </c>
      <c r="C477" s="221" t="s">
        <v>651</v>
      </c>
      <c r="D477" s="219">
        <v>1</v>
      </c>
      <c r="E477" s="220"/>
      <c r="F477" s="211"/>
      <c r="G477" s="217" t="s">
        <v>654</v>
      </c>
    </row>
    <row r="478" spans="1:7" ht="23.25" customHeight="1">
      <c r="A478" s="207">
        <v>30</v>
      </c>
      <c r="B478" s="217" t="s">
        <v>655</v>
      </c>
      <c r="C478" s="221" t="s">
        <v>656</v>
      </c>
      <c r="D478" s="219">
        <v>6</v>
      </c>
      <c r="E478" s="220"/>
      <c r="F478" s="211"/>
      <c r="G478" s="217" t="s">
        <v>657</v>
      </c>
    </row>
    <row r="479" spans="1:7" ht="23.25" customHeight="1">
      <c r="A479" s="207">
        <v>31</v>
      </c>
      <c r="B479" s="208" t="s">
        <v>40</v>
      </c>
      <c r="C479" s="222" t="s">
        <v>658</v>
      </c>
      <c r="D479" s="209">
        <v>1.2</v>
      </c>
      <c r="E479" s="210"/>
      <c r="F479" s="211"/>
      <c r="G479" s="217"/>
    </row>
    <row r="480" spans="1:7" ht="29.25" customHeight="1">
      <c r="A480" s="358" t="s">
        <v>697</v>
      </c>
      <c r="B480" s="359"/>
      <c r="C480" s="359"/>
      <c r="D480" s="359"/>
      <c r="E480" s="359"/>
      <c r="F480" s="359"/>
      <c r="G480" s="360"/>
    </row>
    <row r="481" spans="1:7" ht="28.5" customHeight="1">
      <c r="A481" s="223">
        <v>1</v>
      </c>
      <c r="B481" s="208" t="s">
        <v>698</v>
      </c>
      <c r="C481" s="207" t="s">
        <v>656</v>
      </c>
      <c r="D481" s="209">
        <v>2</v>
      </c>
      <c r="E481" s="209"/>
      <c r="F481" s="211"/>
      <c r="G481" s="212" t="s">
        <v>659</v>
      </c>
    </row>
    <row r="482" spans="1:7" ht="50.25" customHeight="1">
      <c r="A482" s="223">
        <v>2</v>
      </c>
      <c r="B482" s="208" t="s">
        <v>660</v>
      </c>
      <c r="C482" s="207" t="s">
        <v>198</v>
      </c>
      <c r="D482" s="209">
        <f>6+6</f>
        <v>12</v>
      </c>
      <c r="E482" s="209"/>
      <c r="F482" s="211"/>
      <c r="G482" s="212" t="s">
        <v>661</v>
      </c>
    </row>
    <row r="483" spans="1:7" ht="48.75" customHeight="1">
      <c r="A483" s="223">
        <v>3</v>
      </c>
      <c r="B483" s="214" t="s">
        <v>662</v>
      </c>
      <c r="C483" s="213" t="s">
        <v>3</v>
      </c>
      <c r="D483" s="215">
        <f>4.07*4.9+4.07*2*0.38+2.05*0.38+(4.07+4.9)*2*2.16-1.85*0.92*2-0.56*0.98+(1.85*2+0.92)*0.06*2+4.7*5.87+(4.7+5.87)*2*2.52-1.85*0.92*2-0.63*0.97+(1.85*2+0.92)*0.06*2</f>
        <v>136.5683</v>
      </c>
      <c r="E483" s="209"/>
      <c r="F483" s="211"/>
      <c r="G483" s="212" t="s">
        <v>663</v>
      </c>
    </row>
    <row r="484" spans="1:7" ht="51" customHeight="1">
      <c r="A484" s="223">
        <v>4</v>
      </c>
      <c r="B484" s="208" t="s">
        <v>664</v>
      </c>
      <c r="C484" s="222" t="s">
        <v>198</v>
      </c>
      <c r="D484" s="209">
        <v>1</v>
      </c>
      <c r="E484" s="209"/>
      <c r="F484" s="211"/>
      <c r="G484" s="216" t="s">
        <v>665</v>
      </c>
    </row>
    <row r="485" spans="1:7" ht="24" customHeight="1">
      <c r="A485" s="223">
        <v>5</v>
      </c>
      <c r="B485" s="208" t="s">
        <v>666</v>
      </c>
      <c r="C485" s="213" t="s">
        <v>3</v>
      </c>
      <c r="D485" s="215">
        <v>2</v>
      </c>
      <c r="E485" s="209"/>
      <c r="F485" s="211"/>
      <c r="G485" s="212" t="s">
        <v>667</v>
      </c>
    </row>
    <row r="486" spans="1:7" ht="24" customHeight="1">
      <c r="A486" s="223">
        <v>6</v>
      </c>
      <c r="B486" s="216" t="s">
        <v>622</v>
      </c>
      <c r="C486" s="213" t="s">
        <v>3</v>
      </c>
      <c r="D486" s="215">
        <f>0.53*0.4*8</f>
        <v>1.6960000000000002</v>
      </c>
      <c r="E486" s="209"/>
      <c r="F486" s="211"/>
      <c r="G486" s="212" t="s">
        <v>668</v>
      </c>
    </row>
    <row r="487" spans="1:7" ht="38.25" customHeight="1">
      <c r="A487" s="223">
        <v>7</v>
      </c>
      <c r="B487" s="214" t="s">
        <v>200</v>
      </c>
      <c r="C487" s="207" t="s">
        <v>198</v>
      </c>
      <c r="D487" s="209">
        <v>6</v>
      </c>
      <c r="E487" s="209"/>
      <c r="F487" s="211"/>
      <c r="G487" s="212" t="s">
        <v>669</v>
      </c>
    </row>
    <row r="488" spans="1:7" ht="28.5" customHeight="1">
      <c r="A488" s="223">
        <v>8</v>
      </c>
      <c r="B488" s="208" t="s">
        <v>625</v>
      </c>
      <c r="C488" s="213" t="s">
        <v>68</v>
      </c>
      <c r="D488" s="215">
        <f>4.17+1.92+0.74*6+0.2*2+0.39*4</f>
        <v>12.49</v>
      </c>
      <c r="E488" s="209"/>
      <c r="F488" s="211"/>
      <c r="G488" s="212" t="s">
        <v>670</v>
      </c>
    </row>
    <row r="489" spans="1:7" ht="26.25" customHeight="1">
      <c r="A489" s="223">
        <v>9</v>
      </c>
      <c r="B489" s="208" t="s">
        <v>671</v>
      </c>
      <c r="C489" s="213" t="s">
        <v>68</v>
      </c>
      <c r="D489" s="215">
        <f>1.46+1.46</f>
        <v>2.92</v>
      </c>
      <c r="E489" s="209"/>
      <c r="F489" s="211"/>
      <c r="G489" s="212" t="s">
        <v>672</v>
      </c>
    </row>
    <row r="490" spans="1:7" ht="26.25" customHeight="1">
      <c r="A490" s="223">
        <v>10</v>
      </c>
      <c r="B490" s="214" t="s">
        <v>673</v>
      </c>
      <c r="C490" s="213" t="s">
        <v>68</v>
      </c>
      <c r="D490" s="215">
        <f>3.16+0.4+0.15+3.7+1.03+1.65+0.45+0.18+1.25*5+1.15+1.1+1.26*2+1.2+1.26+1.33+1.16</f>
        <v>26.69</v>
      </c>
      <c r="E490" s="209"/>
      <c r="F490" s="211"/>
      <c r="G490" s="212" t="s">
        <v>670</v>
      </c>
    </row>
    <row r="491" spans="1:7" ht="24.75" customHeight="1">
      <c r="A491" s="223">
        <v>11</v>
      </c>
      <c r="B491" s="208" t="s">
        <v>631</v>
      </c>
      <c r="C491" s="213" t="s">
        <v>68</v>
      </c>
      <c r="D491" s="215">
        <f>5.28+0.3*6+0.6</f>
        <v>7.68</v>
      </c>
      <c r="E491" s="209"/>
      <c r="F491" s="211"/>
      <c r="G491" s="212" t="s">
        <v>674</v>
      </c>
    </row>
    <row r="492" spans="1:7" ht="36.75" customHeight="1">
      <c r="A492" s="223">
        <v>12</v>
      </c>
      <c r="B492" s="208" t="s">
        <v>633</v>
      </c>
      <c r="C492" s="222" t="s">
        <v>198</v>
      </c>
      <c r="D492" s="209">
        <v>6</v>
      </c>
      <c r="E492" s="209"/>
      <c r="F492" s="211"/>
      <c r="G492" s="212" t="s">
        <v>675</v>
      </c>
    </row>
    <row r="493" spans="1:7" ht="37.5" customHeight="1">
      <c r="A493" s="223">
        <v>13</v>
      </c>
      <c r="B493" s="208" t="s">
        <v>676</v>
      </c>
      <c r="C493" s="213" t="s">
        <v>68</v>
      </c>
      <c r="D493" s="215">
        <f>3.66+0.2+0.4+1.7</f>
        <v>5.960000000000001</v>
      </c>
      <c r="E493" s="209"/>
      <c r="F493" s="211"/>
      <c r="G493" s="212" t="s">
        <v>677</v>
      </c>
    </row>
    <row r="494" spans="1:7" ht="27.75" customHeight="1">
      <c r="A494" s="223">
        <v>14</v>
      </c>
      <c r="B494" s="208" t="s">
        <v>678</v>
      </c>
      <c r="C494" s="213" t="s">
        <v>3</v>
      </c>
      <c r="D494" s="215">
        <f>0.9*0.4*5</f>
        <v>1.8000000000000003</v>
      </c>
      <c r="E494" s="209"/>
      <c r="F494" s="211"/>
      <c r="G494" s="212" t="s">
        <v>679</v>
      </c>
    </row>
    <row r="495" spans="1:7" ht="24" customHeight="1">
      <c r="A495" s="223">
        <v>15</v>
      </c>
      <c r="B495" s="208" t="s">
        <v>680</v>
      </c>
      <c r="C495" s="213" t="s">
        <v>68</v>
      </c>
      <c r="D495" s="215">
        <f>1.94+3.7</f>
        <v>5.640000000000001</v>
      </c>
      <c r="E495" s="209"/>
      <c r="F495" s="211"/>
      <c r="G495" s="212" t="s">
        <v>681</v>
      </c>
    </row>
    <row r="496" spans="1:7" ht="26.25" customHeight="1">
      <c r="A496" s="223">
        <v>16</v>
      </c>
      <c r="B496" s="208" t="s">
        <v>682</v>
      </c>
      <c r="C496" s="213" t="s">
        <v>68</v>
      </c>
      <c r="D496" s="215">
        <f>1.94+3.7</f>
        <v>5.640000000000001</v>
      </c>
      <c r="E496" s="209"/>
      <c r="F496" s="211"/>
      <c r="G496" s="212" t="s">
        <v>683</v>
      </c>
    </row>
    <row r="497" spans="1:7" ht="24.75" customHeight="1">
      <c r="A497" s="223">
        <v>17</v>
      </c>
      <c r="B497" s="208" t="s">
        <v>40</v>
      </c>
      <c r="C497" s="222" t="s">
        <v>658</v>
      </c>
      <c r="D497" s="209">
        <f>0.3*0.3*12*0.05</f>
        <v>0.054000000000000006</v>
      </c>
      <c r="E497" s="209"/>
      <c r="F497" s="211"/>
      <c r="G497" s="212"/>
    </row>
    <row r="498" spans="1:7" ht="30.75" customHeight="1">
      <c r="A498" s="358" t="s">
        <v>700</v>
      </c>
      <c r="B498" s="359"/>
      <c r="C498" s="359"/>
      <c r="D498" s="359"/>
      <c r="E498" s="359"/>
      <c r="F498" s="359"/>
      <c r="G498" s="360"/>
    </row>
    <row r="499" spans="1:7" ht="26.25" customHeight="1">
      <c r="A499" s="223">
        <v>1</v>
      </c>
      <c r="B499" s="208" t="s">
        <v>698</v>
      </c>
      <c r="C499" s="207" t="s">
        <v>656</v>
      </c>
      <c r="D499" s="209">
        <v>4</v>
      </c>
      <c r="E499" s="209"/>
      <c r="F499" s="211"/>
      <c r="G499" s="212" t="s">
        <v>659</v>
      </c>
    </row>
    <row r="500" spans="1:7" ht="26.25" customHeight="1">
      <c r="A500" s="223">
        <v>2</v>
      </c>
      <c r="B500" s="214" t="s">
        <v>684</v>
      </c>
      <c r="C500" s="213" t="s">
        <v>3</v>
      </c>
      <c r="D500" s="215">
        <v>4</v>
      </c>
      <c r="E500" s="210"/>
      <c r="F500" s="211"/>
      <c r="G500" s="212"/>
    </row>
    <row r="501" spans="1:7" ht="26.25" customHeight="1">
      <c r="A501" s="223">
        <v>3</v>
      </c>
      <c r="B501" s="208" t="s">
        <v>685</v>
      </c>
      <c r="C501" s="213" t="s">
        <v>3</v>
      </c>
      <c r="D501" s="209">
        <v>3.92</v>
      </c>
      <c r="E501" s="210"/>
      <c r="F501" s="211"/>
      <c r="G501" s="212" t="s">
        <v>686</v>
      </c>
    </row>
    <row r="502" spans="1:7" ht="25.5" customHeight="1">
      <c r="A502" s="223">
        <v>4</v>
      </c>
      <c r="B502" s="208" t="s">
        <v>687</v>
      </c>
      <c r="C502" s="213" t="s">
        <v>3</v>
      </c>
      <c r="D502" s="215">
        <v>8</v>
      </c>
      <c r="E502" s="210"/>
      <c r="F502" s="211"/>
      <c r="G502" s="212" t="s">
        <v>688</v>
      </c>
    </row>
    <row r="503" spans="1:7" ht="49.5" customHeight="1">
      <c r="A503" s="223">
        <v>5</v>
      </c>
      <c r="B503" s="208" t="s">
        <v>660</v>
      </c>
      <c r="C503" s="207" t="s">
        <v>198</v>
      </c>
      <c r="D503" s="209">
        <v>30</v>
      </c>
      <c r="E503" s="209"/>
      <c r="F503" s="211"/>
      <c r="G503" s="212" t="s">
        <v>661</v>
      </c>
    </row>
    <row r="504" spans="1:7" ht="50.25" customHeight="1">
      <c r="A504" s="223">
        <v>6</v>
      </c>
      <c r="B504" s="214" t="s">
        <v>662</v>
      </c>
      <c r="C504" s="213" t="s">
        <v>3</v>
      </c>
      <c r="D504" s="215">
        <v>110</v>
      </c>
      <c r="E504" s="209"/>
      <c r="F504" s="211"/>
      <c r="G504" s="212" t="s">
        <v>663</v>
      </c>
    </row>
    <row r="505" spans="1:7" ht="48.75" customHeight="1">
      <c r="A505" s="223">
        <v>7</v>
      </c>
      <c r="B505" s="208" t="s">
        <v>664</v>
      </c>
      <c r="C505" s="222" t="s">
        <v>689</v>
      </c>
      <c r="D505" s="209">
        <v>4</v>
      </c>
      <c r="E505" s="209"/>
      <c r="F505" s="211"/>
      <c r="G505" s="216" t="s">
        <v>665</v>
      </c>
    </row>
    <row r="506" spans="1:7" ht="21" customHeight="1">
      <c r="A506" s="223">
        <v>8</v>
      </c>
      <c r="B506" s="208" t="s">
        <v>666</v>
      </c>
      <c r="C506" s="213" t="s">
        <v>3</v>
      </c>
      <c r="D506" s="215">
        <v>4</v>
      </c>
      <c r="E506" s="209"/>
      <c r="F506" s="211"/>
      <c r="G506" s="212" t="s">
        <v>667</v>
      </c>
    </row>
    <row r="507" spans="1:7" ht="21" customHeight="1">
      <c r="A507" s="223">
        <v>9</v>
      </c>
      <c r="B507" s="216" t="s">
        <v>622</v>
      </c>
      <c r="C507" s="213" t="s">
        <v>3</v>
      </c>
      <c r="D507" s="215">
        <v>3.4</v>
      </c>
      <c r="E507" s="209"/>
      <c r="F507" s="211"/>
      <c r="G507" s="212" t="s">
        <v>668</v>
      </c>
    </row>
    <row r="508" spans="1:7" ht="38.25" customHeight="1">
      <c r="A508" s="223">
        <v>10</v>
      </c>
      <c r="B508" s="214" t="s">
        <v>200</v>
      </c>
      <c r="C508" s="207" t="s">
        <v>198</v>
      </c>
      <c r="D508" s="209">
        <v>12</v>
      </c>
      <c r="E508" s="209"/>
      <c r="F508" s="211"/>
      <c r="G508" s="212" t="s">
        <v>690</v>
      </c>
    </row>
    <row r="509" spans="1:7" ht="27.75" customHeight="1">
      <c r="A509" s="223">
        <v>11</v>
      </c>
      <c r="B509" s="208" t="s">
        <v>625</v>
      </c>
      <c r="C509" s="213" t="s">
        <v>68</v>
      </c>
      <c r="D509" s="215">
        <v>24</v>
      </c>
      <c r="E509" s="209"/>
      <c r="F509" s="211"/>
      <c r="G509" s="212" t="s">
        <v>670</v>
      </c>
    </row>
    <row r="510" spans="1:7" ht="27.75" customHeight="1">
      <c r="A510" s="223">
        <v>12</v>
      </c>
      <c r="B510" s="208" t="s">
        <v>691</v>
      </c>
      <c r="C510" s="213" t="s">
        <v>68</v>
      </c>
      <c r="D510" s="215">
        <v>6</v>
      </c>
      <c r="E510" s="209"/>
      <c r="F510" s="211"/>
      <c r="G510" s="212" t="s">
        <v>672</v>
      </c>
    </row>
    <row r="511" spans="1:7" ht="27.75" customHeight="1">
      <c r="A511" s="223">
        <v>13</v>
      </c>
      <c r="B511" s="214" t="s">
        <v>673</v>
      </c>
      <c r="C511" s="213" t="s">
        <v>68</v>
      </c>
      <c r="D511" s="215">
        <v>56</v>
      </c>
      <c r="E511" s="209"/>
      <c r="F511" s="211"/>
      <c r="G511" s="212" t="s">
        <v>670</v>
      </c>
    </row>
    <row r="512" spans="1:7" ht="22.5" customHeight="1">
      <c r="A512" s="223">
        <v>14</v>
      </c>
      <c r="B512" s="208" t="s">
        <v>631</v>
      </c>
      <c r="C512" s="213" t="s">
        <v>68</v>
      </c>
      <c r="D512" s="215">
        <v>30</v>
      </c>
      <c r="E512" s="209"/>
      <c r="F512" s="211"/>
      <c r="G512" s="212" t="s">
        <v>674</v>
      </c>
    </row>
    <row r="513" spans="1:7" ht="38.25" customHeight="1">
      <c r="A513" s="223">
        <v>15</v>
      </c>
      <c r="B513" s="208" t="s">
        <v>633</v>
      </c>
      <c r="C513" s="222" t="s">
        <v>198</v>
      </c>
      <c r="D513" s="209">
        <v>12</v>
      </c>
      <c r="E513" s="209"/>
      <c r="F513" s="211"/>
      <c r="G513" s="212" t="s">
        <v>675</v>
      </c>
    </row>
    <row r="514" spans="1:7" ht="36.75" customHeight="1">
      <c r="A514" s="223">
        <v>16</v>
      </c>
      <c r="B514" s="208" t="s">
        <v>676</v>
      </c>
      <c r="C514" s="213" t="s">
        <v>68</v>
      </c>
      <c r="D514" s="215">
        <v>12</v>
      </c>
      <c r="E514" s="209"/>
      <c r="F514" s="211"/>
      <c r="G514" s="212" t="s">
        <v>677</v>
      </c>
    </row>
    <row r="515" spans="1:7" ht="27" customHeight="1">
      <c r="A515" s="223">
        <v>17</v>
      </c>
      <c r="B515" s="208" t="s">
        <v>678</v>
      </c>
      <c r="C515" s="213" t="s">
        <v>3</v>
      </c>
      <c r="D515" s="215">
        <v>3.6</v>
      </c>
      <c r="E515" s="209"/>
      <c r="F515" s="211"/>
      <c r="G515" s="212" t="s">
        <v>679</v>
      </c>
    </row>
    <row r="516" spans="1:7" ht="23.25" customHeight="1">
      <c r="A516" s="223">
        <v>18</v>
      </c>
      <c r="B516" s="208" t="s">
        <v>680</v>
      </c>
      <c r="C516" s="213" t="s">
        <v>68</v>
      </c>
      <c r="D516" s="215">
        <v>9.8</v>
      </c>
      <c r="E516" s="209"/>
      <c r="F516" s="211"/>
      <c r="G516" s="212" t="s">
        <v>681</v>
      </c>
    </row>
    <row r="517" spans="1:7" ht="27" customHeight="1">
      <c r="A517" s="223">
        <v>19</v>
      </c>
      <c r="B517" s="208" t="s">
        <v>682</v>
      </c>
      <c r="C517" s="213" t="s">
        <v>68</v>
      </c>
      <c r="D517" s="215">
        <v>9.8</v>
      </c>
      <c r="E517" s="209"/>
      <c r="F517" s="211"/>
      <c r="G517" s="212" t="s">
        <v>683</v>
      </c>
    </row>
    <row r="518" spans="1:7" ht="25.5" customHeight="1">
      <c r="A518" s="223">
        <v>20</v>
      </c>
      <c r="B518" s="208" t="s">
        <v>40</v>
      </c>
      <c r="C518" s="222" t="s">
        <v>658</v>
      </c>
      <c r="D518" s="209">
        <v>0.1</v>
      </c>
      <c r="E518" s="209"/>
      <c r="F518" s="211"/>
      <c r="G518" s="212"/>
    </row>
    <row r="519" spans="1:7" ht="29.25" customHeight="1">
      <c r="A519" s="358" t="s">
        <v>701</v>
      </c>
      <c r="B519" s="359"/>
      <c r="C519" s="359"/>
      <c r="D519" s="359"/>
      <c r="E519" s="359"/>
      <c r="F519" s="359"/>
      <c r="G519" s="360"/>
    </row>
    <row r="520" spans="1:7" ht="27.75" customHeight="1">
      <c r="A520" s="223">
        <v>1</v>
      </c>
      <c r="B520" s="208" t="s">
        <v>698</v>
      </c>
      <c r="C520" s="207" t="s">
        <v>656</v>
      </c>
      <c r="D520" s="209">
        <v>2</v>
      </c>
      <c r="E520" s="209"/>
      <c r="F520" s="211"/>
      <c r="G520" s="212" t="s">
        <v>659</v>
      </c>
    </row>
    <row r="521" spans="1:7" ht="22.5" customHeight="1">
      <c r="A521" s="223">
        <v>2</v>
      </c>
      <c r="B521" s="214" t="s">
        <v>684</v>
      </c>
      <c r="C521" s="213" t="s">
        <v>3</v>
      </c>
      <c r="D521" s="215">
        <v>2.5</v>
      </c>
      <c r="E521" s="210"/>
      <c r="F521" s="211"/>
      <c r="G521" s="212"/>
    </row>
    <row r="522" spans="1:7" ht="22.5" customHeight="1">
      <c r="A522" s="223">
        <v>3</v>
      </c>
      <c r="B522" s="208" t="s">
        <v>685</v>
      </c>
      <c r="C522" s="213" t="s">
        <v>3</v>
      </c>
      <c r="D522" s="209">
        <v>1.62</v>
      </c>
      <c r="E522" s="210"/>
      <c r="F522" s="211"/>
      <c r="G522" s="212" t="s">
        <v>686</v>
      </c>
    </row>
    <row r="523" spans="1:7" ht="27" customHeight="1">
      <c r="A523" s="223">
        <v>4</v>
      </c>
      <c r="B523" s="208" t="s">
        <v>687</v>
      </c>
      <c r="C523" s="213" t="s">
        <v>3</v>
      </c>
      <c r="D523" s="215">
        <v>5.2</v>
      </c>
      <c r="E523" s="210"/>
      <c r="F523" s="211"/>
      <c r="G523" s="212" t="s">
        <v>688</v>
      </c>
    </row>
    <row r="524" spans="1:7" ht="50.25" customHeight="1">
      <c r="A524" s="223">
        <v>5</v>
      </c>
      <c r="B524" s="208" t="s">
        <v>660</v>
      </c>
      <c r="C524" s="207" t="s">
        <v>198</v>
      </c>
      <c r="D524" s="209">
        <v>15</v>
      </c>
      <c r="E524" s="209"/>
      <c r="F524" s="211"/>
      <c r="G524" s="212" t="s">
        <v>661</v>
      </c>
    </row>
    <row r="525" spans="1:7" ht="49.5" customHeight="1">
      <c r="A525" s="223">
        <v>6</v>
      </c>
      <c r="B525" s="214" t="s">
        <v>662</v>
      </c>
      <c r="C525" s="213" t="s">
        <v>3</v>
      </c>
      <c r="D525" s="215">
        <v>57</v>
      </c>
      <c r="E525" s="209"/>
      <c r="F525" s="211"/>
      <c r="G525" s="212" t="s">
        <v>663</v>
      </c>
    </row>
    <row r="526" spans="1:7" ht="48.75" customHeight="1">
      <c r="A526" s="223">
        <v>7</v>
      </c>
      <c r="B526" s="208" t="s">
        <v>664</v>
      </c>
      <c r="C526" s="222" t="s">
        <v>689</v>
      </c>
      <c r="D526" s="209">
        <v>2</v>
      </c>
      <c r="E526" s="209"/>
      <c r="F526" s="211"/>
      <c r="G526" s="216" t="s">
        <v>665</v>
      </c>
    </row>
    <row r="527" spans="1:7" ht="22.5" customHeight="1">
      <c r="A527" s="223">
        <v>8</v>
      </c>
      <c r="B527" s="208" t="s">
        <v>666</v>
      </c>
      <c r="C527" s="213" t="s">
        <v>3</v>
      </c>
      <c r="D527" s="215">
        <v>2.55</v>
      </c>
      <c r="E527" s="209"/>
      <c r="F527" s="211"/>
      <c r="G527" s="212" t="s">
        <v>692</v>
      </c>
    </row>
    <row r="528" spans="1:7" ht="22.5" customHeight="1">
      <c r="A528" s="223">
        <v>9</v>
      </c>
      <c r="B528" s="216" t="s">
        <v>622</v>
      </c>
      <c r="C528" s="213" t="s">
        <v>3</v>
      </c>
      <c r="D528" s="215">
        <v>3.4</v>
      </c>
      <c r="E528" s="209"/>
      <c r="F528" s="211"/>
      <c r="G528" s="212" t="s">
        <v>668</v>
      </c>
    </row>
    <row r="529" spans="1:7" ht="36.75" customHeight="1">
      <c r="A529" s="223">
        <v>10</v>
      </c>
      <c r="B529" s="214" t="s">
        <v>200</v>
      </c>
      <c r="C529" s="207" t="s">
        <v>198</v>
      </c>
      <c r="D529" s="209">
        <v>6</v>
      </c>
      <c r="E529" s="209"/>
      <c r="F529" s="211"/>
      <c r="G529" s="212" t="s">
        <v>690</v>
      </c>
    </row>
    <row r="530" spans="1:7" ht="29.25" customHeight="1">
      <c r="A530" s="223">
        <v>11</v>
      </c>
      <c r="B530" s="208" t="s">
        <v>625</v>
      </c>
      <c r="C530" s="213" t="s">
        <v>68</v>
      </c>
      <c r="D530" s="215">
        <v>10</v>
      </c>
      <c r="E530" s="209"/>
      <c r="F530" s="211"/>
      <c r="G530" s="212" t="s">
        <v>670</v>
      </c>
    </row>
    <row r="531" spans="1:7" ht="29.25" customHeight="1">
      <c r="A531" s="223">
        <v>12</v>
      </c>
      <c r="B531" s="208" t="s">
        <v>691</v>
      </c>
      <c r="C531" s="213" t="s">
        <v>68</v>
      </c>
      <c r="D531" s="215">
        <v>3.2</v>
      </c>
      <c r="E531" s="209"/>
      <c r="F531" s="211"/>
      <c r="G531" s="212" t="s">
        <v>672</v>
      </c>
    </row>
    <row r="532" spans="1:7" ht="29.25" customHeight="1">
      <c r="A532" s="223">
        <v>13</v>
      </c>
      <c r="B532" s="214" t="s">
        <v>673</v>
      </c>
      <c r="C532" s="213" t="s">
        <v>68</v>
      </c>
      <c r="D532" s="215">
        <v>21</v>
      </c>
      <c r="E532" s="209"/>
      <c r="F532" s="211"/>
      <c r="G532" s="212" t="s">
        <v>670</v>
      </c>
    </row>
    <row r="533" spans="1:7" ht="21.75" customHeight="1">
      <c r="A533" s="223">
        <v>14</v>
      </c>
      <c r="B533" s="208" t="s">
        <v>631</v>
      </c>
      <c r="C533" s="213" t="s">
        <v>68</v>
      </c>
      <c r="D533" s="215">
        <v>15</v>
      </c>
      <c r="E533" s="209"/>
      <c r="F533" s="211"/>
      <c r="G533" s="212" t="s">
        <v>674</v>
      </c>
    </row>
    <row r="534" spans="1:7" ht="38.25" customHeight="1">
      <c r="A534" s="223">
        <v>15</v>
      </c>
      <c r="B534" s="208" t="s">
        <v>633</v>
      </c>
      <c r="C534" s="222" t="s">
        <v>198</v>
      </c>
      <c r="D534" s="209">
        <v>6</v>
      </c>
      <c r="E534" s="209"/>
      <c r="F534" s="211"/>
      <c r="G534" s="212" t="s">
        <v>675</v>
      </c>
    </row>
    <row r="535" spans="1:7" ht="37.5" customHeight="1">
      <c r="A535" s="223">
        <v>16</v>
      </c>
      <c r="B535" s="208" t="s">
        <v>676</v>
      </c>
      <c r="C535" s="213" t="s">
        <v>68</v>
      </c>
      <c r="D535" s="215">
        <v>5.5</v>
      </c>
      <c r="E535" s="209"/>
      <c r="F535" s="211"/>
      <c r="G535" s="212" t="s">
        <v>677</v>
      </c>
    </row>
    <row r="536" spans="1:7" ht="28.5" customHeight="1">
      <c r="A536" s="223">
        <v>17</v>
      </c>
      <c r="B536" s="208" t="s">
        <v>678</v>
      </c>
      <c r="C536" s="213" t="s">
        <v>3</v>
      </c>
      <c r="D536" s="215">
        <v>1.8</v>
      </c>
      <c r="E536" s="209"/>
      <c r="F536" s="211"/>
      <c r="G536" s="212" t="s">
        <v>679</v>
      </c>
    </row>
    <row r="537" spans="1:7" ht="22.5" customHeight="1">
      <c r="A537" s="223">
        <v>18</v>
      </c>
      <c r="B537" s="208" t="s">
        <v>680</v>
      </c>
      <c r="C537" s="213" t="s">
        <v>68</v>
      </c>
      <c r="D537" s="215">
        <v>5.5</v>
      </c>
      <c r="E537" s="209"/>
      <c r="F537" s="211"/>
      <c r="G537" s="212" t="s">
        <v>681</v>
      </c>
    </row>
    <row r="538" spans="1:7" ht="27.75" customHeight="1">
      <c r="A538" s="223">
        <v>19</v>
      </c>
      <c r="B538" s="208" t="s">
        <v>682</v>
      </c>
      <c r="C538" s="213" t="s">
        <v>68</v>
      </c>
      <c r="D538" s="215">
        <v>5.5</v>
      </c>
      <c r="E538" s="209"/>
      <c r="F538" s="211"/>
      <c r="G538" s="212" t="s">
        <v>683</v>
      </c>
    </row>
    <row r="539" spans="1:7" ht="27.75" customHeight="1">
      <c r="A539" s="223">
        <v>20</v>
      </c>
      <c r="B539" s="208" t="s">
        <v>40</v>
      </c>
      <c r="C539" s="222" t="s">
        <v>658</v>
      </c>
      <c r="D539" s="209">
        <v>0.5</v>
      </c>
      <c r="E539" s="209"/>
      <c r="F539" s="211"/>
      <c r="G539" s="212"/>
    </row>
    <row r="540" spans="1:7" ht="27.75" customHeight="1">
      <c r="A540" s="347" t="s">
        <v>703</v>
      </c>
      <c r="B540" s="348"/>
      <c r="C540" s="348"/>
      <c r="D540" s="348"/>
      <c r="E540" s="348"/>
      <c r="F540" s="348"/>
      <c r="G540" s="349"/>
    </row>
    <row r="541" spans="1:7" ht="24.75" customHeight="1">
      <c r="A541" s="241">
        <v>1</v>
      </c>
      <c r="B541" s="242" t="s">
        <v>723</v>
      </c>
      <c r="C541" s="229" t="s">
        <v>3</v>
      </c>
      <c r="D541" s="230">
        <v>12</v>
      </c>
      <c r="E541" s="242"/>
      <c r="F541" s="242"/>
      <c r="G541" s="242"/>
    </row>
    <row r="542" spans="1:7" ht="24.75" customHeight="1">
      <c r="A542" s="223">
        <v>2</v>
      </c>
      <c r="B542" s="224" t="s">
        <v>397</v>
      </c>
      <c r="C542" s="213" t="s">
        <v>3</v>
      </c>
      <c r="D542" s="209">
        <v>71</v>
      </c>
      <c r="E542" s="209"/>
      <c r="F542" s="211"/>
      <c r="G542" s="212"/>
    </row>
    <row r="543" spans="1:7" ht="24.75" customHeight="1">
      <c r="A543" s="241">
        <v>3</v>
      </c>
      <c r="B543" s="224" t="s">
        <v>704</v>
      </c>
      <c r="C543" s="225" t="s">
        <v>3</v>
      </c>
      <c r="D543" s="226">
        <v>71</v>
      </c>
      <c r="E543" s="226"/>
      <c r="F543" s="227"/>
      <c r="G543" s="228" t="s">
        <v>705</v>
      </c>
    </row>
    <row r="544" spans="1:7" ht="24.75" customHeight="1">
      <c r="A544" s="223">
        <v>4</v>
      </c>
      <c r="B544" s="224" t="s">
        <v>706</v>
      </c>
      <c r="C544" s="229" t="s">
        <v>707</v>
      </c>
      <c r="D544" s="230">
        <v>33</v>
      </c>
      <c r="E544" s="226"/>
      <c r="F544" s="227"/>
      <c r="G544" s="228" t="s">
        <v>708</v>
      </c>
    </row>
    <row r="545" spans="1:7" ht="24.75" customHeight="1">
      <c r="A545" s="241">
        <v>5</v>
      </c>
      <c r="B545" s="224" t="s">
        <v>709</v>
      </c>
      <c r="C545" s="229" t="s">
        <v>707</v>
      </c>
      <c r="D545" s="209">
        <v>2</v>
      </c>
      <c r="E545" s="209"/>
      <c r="F545" s="211"/>
      <c r="G545" s="228" t="s">
        <v>711</v>
      </c>
    </row>
    <row r="546" spans="1:7" ht="24.75" customHeight="1">
      <c r="A546" s="223">
        <v>6</v>
      </c>
      <c r="B546" s="231" t="s">
        <v>177</v>
      </c>
      <c r="C546" s="218" t="s">
        <v>3</v>
      </c>
      <c r="D546" s="219">
        <v>71</v>
      </c>
      <c r="E546" s="220"/>
      <c r="F546" s="211"/>
      <c r="G546" s="232" t="s">
        <v>710</v>
      </c>
    </row>
    <row r="547" spans="1:7" ht="25.5" customHeight="1">
      <c r="A547" s="241">
        <v>7</v>
      </c>
      <c r="B547" s="231" t="s">
        <v>712</v>
      </c>
      <c r="C547" s="229" t="s">
        <v>707</v>
      </c>
      <c r="D547" s="219">
        <v>3.1</v>
      </c>
      <c r="E547" s="220"/>
      <c r="F547" s="211"/>
      <c r="G547" s="232" t="s">
        <v>713</v>
      </c>
    </row>
    <row r="548" spans="1:7" ht="51.75" customHeight="1">
      <c r="A548" s="223">
        <v>8</v>
      </c>
      <c r="B548" s="214" t="s">
        <v>616</v>
      </c>
      <c r="C548" s="213" t="s">
        <v>3</v>
      </c>
      <c r="D548" s="215">
        <v>75</v>
      </c>
      <c r="E548" s="210"/>
      <c r="F548" s="211"/>
      <c r="G548" s="212" t="s">
        <v>617</v>
      </c>
    </row>
    <row r="549" spans="1:7" ht="37.5" customHeight="1">
      <c r="A549" s="241">
        <v>9</v>
      </c>
      <c r="B549" s="236" t="s">
        <v>721</v>
      </c>
      <c r="C549" s="237" t="s">
        <v>720</v>
      </c>
      <c r="D549" s="238">
        <v>37</v>
      </c>
      <c r="E549" s="239"/>
      <c r="F549" s="240"/>
      <c r="G549" s="236" t="s">
        <v>722</v>
      </c>
    </row>
    <row r="550" spans="1:7" ht="26.25" customHeight="1">
      <c r="A550" s="223">
        <v>10</v>
      </c>
      <c r="B550" s="224" t="s">
        <v>714</v>
      </c>
      <c r="C550" s="233" t="s">
        <v>724</v>
      </c>
      <c r="D550" s="226">
        <v>1</v>
      </c>
      <c r="E550" s="234"/>
      <c r="F550" s="230"/>
      <c r="G550" s="235" t="s">
        <v>715</v>
      </c>
    </row>
    <row r="551" spans="1:7" ht="26.25" customHeight="1">
      <c r="A551" s="241">
        <v>11</v>
      </c>
      <c r="B551" s="224" t="s">
        <v>716</v>
      </c>
      <c r="C551" s="229" t="s">
        <v>3</v>
      </c>
      <c r="D551" s="230">
        <v>71</v>
      </c>
      <c r="E551" s="234"/>
      <c r="F551" s="230"/>
      <c r="G551" s="235" t="s">
        <v>717</v>
      </c>
    </row>
    <row r="552" spans="1:7" ht="26.25" customHeight="1">
      <c r="A552" s="223">
        <v>12</v>
      </c>
      <c r="B552" s="224" t="s">
        <v>718</v>
      </c>
      <c r="C552" s="225" t="s">
        <v>719</v>
      </c>
      <c r="D552" s="209">
        <v>3.55</v>
      </c>
      <c r="E552" s="209"/>
      <c r="F552" s="211"/>
      <c r="G552" s="212"/>
    </row>
    <row r="553" spans="1:7" ht="26.25" customHeight="1">
      <c r="A553" s="241">
        <v>13</v>
      </c>
      <c r="B553" s="224" t="s">
        <v>40</v>
      </c>
      <c r="C553" s="225" t="s">
        <v>719</v>
      </c>
      <c r="D553" s="209">
        <v>3.55</v>
      </c>
      <c r="E553" s="209"/>
      <c r="F553" s="211"/>
      <c r="G553" s="212"/>
    </row>
    <row r="554" spans="1:7" ht="26.25" customHeight="1">
      <c r="A554" s="347" t="s">
        <v>742</v>
      </c>
      <c r="B554" s="350"/>
      <c r="C554" s="350"/>
      <c r="D554" s="350"/>
      <c r="E554" s="350"/>
      <c r="F554" s="350"/>
      <c r="G554" s="351"/>
    </row>
    <row r="555" spans="1:7" ht="30" customHeight="1">
      <c r="A555" s="244">
        <v>1</v>
      </c>
      <c r="B555" s="245" t="s">
        <v>729</v>
      </c>
      <c r="C555" s="246" t="s">
        <v>730</v>
      </c>
      <c r="D555" s="247"/>
      <c r="E555" s="248"/>
      <c r="F555" s="243"/>
      <c r="G555" s="249" t="s">
        <v>731</v>
      </c>
    </row>
    <row r="556" spans="1:7" ht="26.25" customHeight="1">
      <c r="A556" s="244">
        <v>2</v>
      </c>
      <c r="B556" s="245" t="s">
        <v>732</v>
      </c>
      <c r="C556" s="246" t="s">
        <v>3</v>
      </c>
      <c r="D556" s="247"/>
      <c r="E556" s="248"/>
      <c r="F556" s="243"/>
      <c r="G556" s="249" t="s">
        <v>733</v>
      </c>
    </row>
    <row r="557" spans="1:7" ht="54" customHeight="1">
      <c r="A557" s="244">
        <v>3</v>
      </c>
      <c r="B557" s="250" t="s">
        <v>734</v>
      </c>
      <c r="C557" s="246" t="s">
        <v>3</v>
      </c>
      <c r="D557" s="243"/>
      <c r="E557" s="251"/>
      <c r="F557" s="243"/>
      <c r="G557" s="252" t="s">
        <v>735</v>
      </c>
    </row>
    <row r="558" spans="1:7" ht="26.25" customHeight="1">
      <c r="A558" s="244">
        <v>4</v>
      </c>
      <c r="B558" s="253" t="s">
        <v>736</v>
      </c>
      <c r="C558" s="254" t="s">
        <v>737</v>
      </c>
      <c r="D558" s="248">
        <v>1</v>
      </c>
      <c r="E558" s="251"/>
      <c r="F558" s="243"/>
      <c r="G558" s="255" t="s">
        <v>738</v>
      </c>
    </row>
    <row r="559" spans="1:7" ht="26.25" customHeight="1">
      <c r="A559" s="244">
        <v>5</v>
      </c>
      <c r="B559" s="256" t="s">
        <v>739</v>
      </c>
      <c r="C559" s="246" t="s">
        <v>3</v>
      </c>
      <c r="D559" s="247"/>
      <c r="E559" s="248"/>
      <c r="F559" s="243"/>
      <c r="G559" s="249" t="s">
        <v>740</v>
      </c>
    </row>
    <row r="560" spans="1:7" ht="26.25" customHeight="1">
      <c r="A560" s="244">
        <v>6</v>
      </c>
      <c r="B560" s="256" t="s">
        <v>741</v>
      </c>
      <c r="C560" s="254" t="s">
        <v>737</v>
      </c>
      <c r="D560" s="247"/>
      <c r="E560" s="248"/>
      <c r="F560" s="243"/>
      <c r="G560" s="276" t="s">
        <v>767</v>
      </c>
    </row>
    <row r="561" spans="1:7" ht="26.25" customHeight="1">
      <c r="A561" s="352" t="s">
        <v>757</v>
      </c>
      <c r="B561" s="350"/>
      <c r="C561" s="350"/>
      <c r="D561" s="350"/>
      <c r="E561" s="350"/>
      <c r="F561" s="350"/>
      <c r="G561" s="351"/>
    </row>
    <row r="562" spans="1:7" ht="26.25" customHeight="1">
      <c r="A562" s="244">
        <v>1</v>
      </c>
      <c r="B562" s="256" t="s">
        <v>743</v>
      </c>
      <c r="C562" s="246" t="s">
        <v>3</v>
      </c>
      <c r="D562" s="248">
        <v>15.96</v>
      </c>
      <c r="E562" s="257"/>
      <c r="F562" s="258"/>
      <c r="G562" s="257" t="s">
        <v>744</v>
      </c>
    </row>
    <row r="563" spans="1:7" ht="26.25" customHeight="1">
      <c r="A563" s="244">
        <v>2</v>
      </c>
      <c r="B563" s="245" t="s">
        <v>745</v>
      </c>
      <c r="C563" s="246" t="s">
        <v>730</v>
      </c>
      <c r="D563" s="248">
        <v>156.8</v>
      </c>
      <c r="E563" s="248"/>
      <c r="F563" s="243"/>
      <c r="G563" s="249" t="s">
        <v>746</v>
      </c>
    </row>
    <row r="564" spans="1:7" ht="26.25" customHeight="1">
      <c r="A564" s="244">
        <v>3</v>
      </c>
      <c r="B564" s="245" t="s">
        <v>747</v>
      </c>
      <c r="C564" s="246" t="s">
        <v>3</v>
      </c>
      <c r="D564" s="248">
        <v>17.4</v>
      </c>
      <c r="E564" s="248"/>
      <c r="F564" s="243"/>
      <c r="G564" s="249"/>
    </row>
    <row r="565" spans="1:7" ht="26.25" customHeight="1">
      <c r="A565" s="244">
        <v>4</v>
      </c>
      <c r="B565" s="245" t="s">
        <v>748</v>
      </c>
      <c r="C565" s="246" t="s">
        <v>3</v>
      </c>
      <c r="D565" s="248">
        <v>156.8</v>
      </c>
      <c r="E565" s="248"/>
      <c r="F565" s="243"/>
      <c r="G565" s="249" t="s">
        <v>749</v>
      </c>
    </row>
    <row r="566" spans="1:7" ht="26.25" customHeight="1">
      <c r="A566" s="244">
        <v>5</v>
      </c>
      <c r="B566" s="259" t="s">
        <v>750</v>
      </c>
      <c r="C566" s="246" t="s">
        <v>68</v>
      </c>
      <c r="D566" s="248">
        <v>68</v>
      </c>
      <c r="E566" s="248"/>
      <c r="F566" s="243"/>
      <c r="G566" s="249" t="s">
        <v>751</v>
      </c>
    </row>
    <row r="567" spans="1:7" ht="26.25" customHeight="1">
      <c r="A567" s="244">
        <v>6</v>
      </c>
      <c r="B567" s="260" t="s">
        <v>752</v>
      </c>
      <c r="C567" s="246" t="s">
        <v>3</v>
      </c>
      <c r="D567" s="261">
        <v>242.24</v>
      </c>
      <c r="E567" s="262"/>
      <c r="F567" s="263"/>
      <c r="G567" s="249" t="s">
        <v>753</v>
      </c>
    </row>
    <row r="568" spans="1:7" ht="26.25" customHeight="1">
      <c r="A568" s="244">
        <v>7</v>
      </c>
      <c r="B568" s="250" t="s">
        <v>734</v>
      </c>
      <c r="C568" s="246" t="s">
        <v>3</v>
      </c>
      <c r="D568" s="243">
        <v>188</v>
      </c>
      <c r="E568" s="251"/>
      <c r="F568" s="243"/>
      <c r="G568" s="253" t="s">
        <v>735</v>
      </c>
    </row>
    <row r="569" spans="1:7" ht="26.25" customHeight="1">
      <c r="A569" s="244">
        <v>8</v>
      </c>
      <c r="B569" s="253" t="s">
        <v>736</v>
      </c>
      <c r="C569" s="254" t="s">
        <v>754</v>
      </c>
      <c r="D569" s="248">
        <v>2</v>
      </c>
      <c r="E569" s="251"/>
      <c r="F569" s="243"/>
      <c r="G569" s="255" t="s">
        <v>738</v>
      </c>
    </row>
    <row r="570" spans="1:7" ht="26.25" customHeight="1">
      <c r="A570" s="244">
        <v>9</v>
      </c>
      <c r="B570" s="256" t="s">
        <v>741</v>
      </c>
      <c r="C570" s="254" t="s">
        <v>754</v>
      </c>
      <c r="D570" s="248">
        <v>2</v>
      </c>
      <c r="E570" s="248"/>
      <c r="F570" s="243"/>
      <c r="G570" s="276" t="s">
        <v>766</v>
      </c>
    </row>
    <row r="571" spans="1:7" ht="26.25" customHeight="1">
      <c r="A571" s="269">
        <v>10</v>
      </c>
      <c r="B571" s="270" t="s">
        <v>755</v>
      </c>
      <c r="C571" s="271" t="s">
        <v>756</v>
      </c>
      <c r="D571" s="272"/>
      <c r="E571" s="272"/>
      <c r="F571" s="273"/>
      <c r="G571" s="274"/>
    </row>
    <row r="572" spans="1:7" ht="26.25" customHeight="1">
      <c r="A572" s="347" t="s">
        <v>769</v>
      </c>
      <c r="B572" s="367"/>
      <c r="C572" s="367"/>
      <c r="D572" s="367"/>
      <c r="E572" s="367"/>
      <c r="F572" s="367"/>
      <c r="G572" s="368"/>
    </row>
    <row r="573" spans="1:7" ht="26.25" customHeight="1">
      <c r="A573" s="244">
        <v>1</v>
      </c>
      <c r="B573" s="275" t="s">
        <v>763</v>
      </c>
      <c r="C573" s="246" t="s">
        <v>3</v>
      </c>
      <c r="D573" s="248">
        <v>10</v>
      </c>
      <c r="E573" s="248"/>
      <c r="F573" s="243"/>
      <c r="G573" s="276" t="s">
        <v>394</v>
      </c>
    </row>
    <row r="574" spans="1:7" ht="26.25" customHeight="1">
      <c r="A574" s="244">
        <v>2</v>
      </c>
      <c r="B574" s="277" t="s">
        <v>765</v>
      </c>
      <c r="C574" s="278" t="s">
        <v>3</v>
      </c>
      <c r="D574" s="279">
        <v>10</v>
      </c>
      <c r="E574" s="280"/>
      <c r="F574" s="281"/>
      <c r="G574" s="276" t="s">
        <v>764</v>
      </c>
    </row>
    <row r="575" spans="1:7" ht="63.75" customHeight="1">
      <c r="A575" s="244">
        <v>3</v>
      </c>
      <c r="B575" s="275" t="s">
        <v>768</v>
      </c>
      <c r="C575" s="278" t="s">
        <v>3</v>
      </c>
      <c r="D575" s="248">
        <v>430</v>
      </c>
      <c r="E575" s="248"/>
      <c r="F575" s="243"/>
      <c r="G575" s="276" t="s">
        <v>770</v>
      </c>
    </row>
    <row r="576" spans="1:7" ht="26.25" customHeight="1">
      <c r="A576" s="244">
        <v>4</v>
      </c>
      <c r="B576" s="275" t="s">
        <v>432</v>
      </c>
      <c r="C576" s="278" t="s">
        <v>3</v>
      </c>
      <c r="D576" s="248">
        <v>430</v>
      </c>
      <c r="E576" s="248"/>
      <c r="F576" s="243"/>
      <c r="G576" s="276" t="s">
        <v>87</v>
      </c>
    </row>
    <row r="577" spans="1:7" ht="26.25" customHeight="1">
      <c r="A577" s="347" t="s">
        <v>778</v>
      </c>
      <c r="B577" s="356"/>
      <c r="C577" s="356"/>
      <c r="D577" s="356"/>
      <c r="E577" s="356"/>
      <c r="F577" s="356"/>
      <c r="G577" s="357"/>
    </row>
    <row r="578" spans="1:7" ht="38.25" customHeight="1">
      <c r="A578" s="244">
        <v>1</v>
      </c>
      <c r="B578" s="287" t="s">
        <v>779</v>
      </c>
      <c r="C578" s="288" t="s">
        <v>68</v>
      </c>
      <c r="D578" s="248">
        <v>450</v>
      </c>
      <c r="E578" s="248"/>
      <c r="F578" s="243"/>
      <c r="G578" s="289" t="s">
        <v>794</v>
      </c>
    </row>
    <row r="579" spans="1:7" ht="38.25" customHeight="1">
      <c r="A579" s="244">
        <v>2</v>
      </c>
      <c r="B579" s="287" t="s">
        <v>780</v>
      </c>
      <c r="C579" s="288" t="s">
        <v>198</v>
      </c>
      <c r="D579" s="248">
        <v>85</v>
      </c>
      <c r="E579" s="248"/>
      <c r="F579" s="243"/>
      <c r="G579" s="289" t="s">
        <v>795</v>
      </c>
    </row>
    <row r="580" spans="1:7" ht="37.5" customHeight="1">
      <c r="A580" s="244">
        <v>3</v>
      </c>
      <c r="B580" s="287" t="s">
        <v>781</v>
      </c>
      <c r="C580" s="288" t="s">
        <v>198</v>
      </c>
      <c r="D580" s="248">
        <v>5</v>
      </c>
      <c r="E580" s="248"/>
      <c r="F580" s="243"/>
      <c r="G580" s="289" t="s">
        <v>796</v>
      </c>
    </row>
    <row r="581" spans="1:7" ht="37.5" customHeight="1">
      <c r="A581" s="244">
        <v>4</v>
      </c>
      <c r="B581" s="287" t="s">
        <v>782</v>
      </c>
      <c r="C581" s="288" t="s">
        <v>198</v>
      </c>
      <c r="D581" s="248">
        <v>3</v>
      </c>
      <c r="E581" s="248"/>
      <c r="F581" s="243"/>
      <c r="G581" s="289" t="s">
        <v>797</v>
      </c>
    </row>
    <row r="582" spans="1:7" ht="36.75" customHeight="1">
      <c r="A582" s="244">
        <v>5</v>
      </c>
      <c r="B582" s="287" t="s">
        <v>783</v>
      </c>
      <c r="C582" s="288" t="s">
        <v>198</v>
      </c>
      <c r="D582" s="248">
        <v>8</v>
      </c>
      <c r="E582" s="248"/>
      <c r="F582" s="243"/>
      <c r="G582" s="289" t="s">
        <v>798</v>
      </c>
    </row>
    <row r="583" spans="1:7" ht="37.5" customHeight="1">
      <c r="A583" s="244">
        <v>6</v>
      </c>
      <c r="B583" s="287" t="s">
        <v>784</v>
      </c>
      <c r="C583" s="288" t="s">
        <v>198</v>
      </c>
      <c r="D583" s="248">
        <v>8</v>
      </c>
      <c r="E583" s="248"/>
      <c r="F583" s="243"/>
      <c r="G583" s="289" t="s">
        <v>799</v>
      </c>
    </row>
    <row r="584" spans="1:7" ht="39" customHeight="1">
      <c r="A584" s="244">
        <v>7</v>
      </c>
      <c r="B584" s="287" t="s">
        <v>785</v>
      </c>
      <c r="C584" s="288" t="s">
        <v>198</v>
      </c>
      <c r="D584" s="248">
        <v>3</v>
      </c>
      <c r="E584" s="248"/>
      <c r="F584" s="243"/>
      <c r="G584" s="289" t="s">
        <v>800</v>
      </c>
    </row>
    <row r="585" spans="1:7" ht="22.5" customHeight="1">
      <c r="A585" s="244">
        <v>8</v>
      </c>
      <c r="B585" s="287" t="s">
        <v>786</v>
      </c>
      <c r="C585" s="288" t="s">
        <v>792</v>
      </c>
      <c r="D585" s="248">
        <v>1</v>
      </c>
      <c r="E585" s="248"/>
      <c r="F585" s="243"/>
      <c r="G585" s="289" t="s">
        <v>801</v>
      </c>
    </row>
    <row r="586" spans="1:7" ht="22.5" customHeight="1">
      <c r="A586" s="244">
        <v>9</v>
      </c>
      <c r="B586" s="287" t="s">
        <v>787</v>
      </c>
      <c r="C586" s="288" t="s">
        <v>792</v>
      </c>
      <c r="D586" s="248">
        <v>1</v>
      </c>
      <c r="E586" s="248"/>
      <c r="F586" s="243"/>
      <c r="G586" s="289" t="s">
        <v>802</v>
      </c>
    </row>
    <row r="587" spans="1:7" ht="22.5" customHeight="1">
      <c r="A587" s="244">
        <v>10</v>
      </c>
      <c r="B587" s="287" t="s">
        <v>788</v>
      </c>
      <c r="C587" s="288" t="s">
        <v>793</v>
      </c>
      <c r="D587" s="248">
        <v>220</v>
      </c>
      <c r="E587" s="248"/>
      <c r="F587" s="243"/>
      <c r="G587" s="289" t="s">
        <v>803</v>
      </c>
    </row>
    <row r="588" spans="1:7" ht="22.5" customHeight="1">
      <c r="A588" s="244">
        <v>11</v>
      </c>
      <c r="B588" s="287" t="s">
        <v>789</v>
      </c>
      <c r="C588" s="288" t="s">
        <v>793</v>
      </c>
      <c r="D588" s="248">
        <v>30</v>
      </c>
      <c r="E588" s="248"/>
      <c r="F588" s="243"/>
      <c r="G588" s="289" t="s">
        <v>804</v>
      </c>
    </row>
    <row r="589" spans="1:7" ht="22.5" customHeight="1">
      <c r="A589" s="244">
        <v>12</v>
      </c>
      <c r="B589" s="287" t="s">
        <v>790</v>
      </c>
      <c r="C589" s="288" t="s">
        <v>793</v>
      </c>
      <c r="D589" s="248">
        <v>135</v>
      </c>
      <c r="E589" s="248"/>
      <c r="F589" s="243"/>
      <c r="G589" s="289" t="s">
        <v>805</v>
      </c>
    </row>
    <row r="590" spans="1:7" ht="26.25" customHeight="1">
      <c r="A590" s="244">
        <v>13</v>
      </c>
      <c r="B590" s="287" t="s">
        <v>791</v>
      </c>
      <c r="C590" s="288" t="s">
        <v>793</v>
      </c>
      <c r="D590" s="248">
        <v>60</v>
      </c>
      <c r="E590" s="248"/>
      <c r="F590" s="243"/>
      <c r="G590" s="289" t="s">
        <v>806</v>
      </c>
    </row>
    <row r="591" spans="1:7" ht="29.25" customHeight="1">
      <c r="A591" s="361" t="s">
        <v>584</v>
      </c>
      <c r="B591" s="362"/>
      <c r="C591" s="362"/>
      <c r="D591" s="362"/>
      <c r="E591" s="362"/>
      <c r="F591" s="362"/>
      <c r="G591" s="363"/>
    </row>
  </sheetData>
  <sheetProtection/>
  <mergeCells count="99">
    <mergeCell ref="A577:G577"/>
    <mergeCell ref="A519:G519"/>
    <mergeCell ref="A591:G591"/>
    <mergeCell ref="A448:G448"/>
    <mergeCell ref="A480:G480"/>
    <mergeCell ref="A498:G498"/>
    <mergeCell ref="A572:G572"/>
    <mergeCell ref="A440:G440"/>
    <mergeCell ref="A540:G540"/>
    <mergeCell ref="A554:G554"/>
    <mergeCell ref="A561:G561"/>
    <mergeCell ref="A447:G447"/>
    <mergeCell ref="A301:G301"/>
    <mergeCell ref="A318:G318"/>
    <mergeCell ref="A335:G335"/>
    <mergeCell ref="A344:G344"/>
    <mergeCell ref="A353:G353"/>
    <mergeCell ref="A358:G358"/>
    <mergeCell ref="A401:G401"/>
    <mergeCell ref="A429:G429"/>
    <mergeCell ref="A151:G151"/>
    <mergeCell ref="A153:G153"/>
    <mergeCell ref="A155:G155"/>
    <mergeCell ref="A157:G157"/>
    <mergeCell ref="A210:G210"/>
    <mergeCell ref="A362:G362"/>
    <mergeCell ref="A268:G268"/>
    <mergeCell ref="A285:G285"/>
    <mergeCell ref="A286:G286"/>
    <mergeCell ref="A129:G129"/>
    <mergeCell ref="A136:G136"/>
    <mergeCell ref="A138:G138"/>
    <mergeCell ref="A140:G140"/>
    <mergeCell ref="A145:G145"/>
    <mergeCell ref="A149:G149"/>
    <mergeCell ref="A60:G60"/>
    <mergeCell ref="A79:G79"/>
    <mergeCell ref="A86:G86"/>
    <mergeCell ref="A91:G91"/>
    <mergeCell ref="A116:G116"/>
    <mergeCell ref="A126:G126"/>
    <mergeCell ref="A1:G1"/>
    <mergeCell ref="A2:G2"/>
    <mergeCell ref="A3:G3"/>
    <mergeCell ref="A5:G5"/>
    <mergeCell ref="A4:G4"/>
    <mergeCell ref="A58:G58"/>
    <mergeCell ref="A52:G52"/>
    <mergeCell ref="B17:E17"/>
    <mergeCell ref="B18:E18"/>
    <mergeCell ref="A6:G6"/>
    <mergeCell ref="B11:E11"/>
    <mergeCell ref="B12:E12"/>
    <mergeCell ref="B28:E28"/>
    <mergeCell ref="B29:E29"/>
    <mergeCell ref="B19:E19"/>
    <mergeCell ref="B20:E20"/>
    <mergeCell ref="B21:E21"/>
    <mergeCell ref="B13:E13"/>
    <mergeCell ref="B14:E14"/>
    <mergeCell ref="B15:E15"/>
    <mergeCell ref="A7:G7"/>
    <mergeCell ref="A8:G8"/>
    <mergeCell ref="A9:G9"/>
    <mergeCell ref="A10:G10"/>
    <mergeCell ref="A43:G43"/>
    <mergeCell ref="B22:E22"/>
    <mergeCell ref="B23:E23"/>
    <mergeCell ref="B24:E24"/>
    <mergeCell ref="B32:E32"/>
    <mergeCell ref="B33:E33"/>
    <mergeCell ref="B16:E16"/>
    <mergeCell ref="B30:E30"/>
    <mergeCell ref="B25:E25"/>
    <mergeCell ref="B26:E26"/>
    <mergeCell ref="B27:E27"/>
    <mergeCell ref="A56:G56"/>
    <mergeCell ref="A53:G53"/>
    <mergeCell ref="A51:G51"/>
    <mergeCell ref="B31:E31"/>
    <mergeCell ref="A41:G41"/>
    <mergeCell ref="A42:G42"/>
    <mergeCell ref="B34:E34"/>
    <mergeCell ref="A44:G44"/>
    <mergeCell ref="A47:G47"/>
    <mergeCell ref="A48:G48"/>
    <mergeCell ref="A49:G49"/>
    <mergeCell ref="B40:E40"/>
    <mergeCell ref="B35:E35"/>
    <mergeCell ref="B37:E37"/>
    <mergeCell ref="B36:E36"/>
    <mergeCell ref="B38:E38"/>
    <mergeCell ref="B39:E39"/>
    <mergeCell ref="A57:G57"/>
    <mergeCell ref="A45:G45"/>
    <mergeCell ref="A46:G46"/>
    <mergeCell ref="A50:G50"/>
    <mergeCell ref="A54:G54"/>
    <mergeCell ref="A55:G55"/>
  </mergeCells>
  <printOptions/>
  <pageMargins left="0.35433070866141736" right="0.31496062992125984" top="0.42" bottom="0.57" header="0.23" footer="0.2755905511811024"/>
  <pageSetup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SontanZC</cp:lastModifiedBy>
  <cp:lastPrinted>2019-07-15T07:00:10Z</cp:lastPrinted>
  <dcterms:created xsi:type="dcterms:W3CDTF">2014-06-04T06:35:06Z</dcterms:created>
  <dcterms:modified xsi:type="dcterms:W3CDTF">2019-07-15T07:33:22Z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